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R:\040総務課\043財政係\財政係長\04 財政状況\令和８年度\令和６年度財政状況資料集\１回目\"/>
    </mc:Choice>
  </mc:AlternateContent>
  <xr:revisionPtr revIDLastSave="0" documentId="13_ncr:1_{76C8512E-BF71-42BC-91C9-0F6FF038659A}" xr6:coauthVersionLast="47" xr6:coauthVersionMax="47" xr10:uidLastSave="{00000000-0000-0000-0000-000000000000}"/>
  <bookViews>
    <workbookView xWindow="570" yWindow="705" windowWidth="15915" windowHeight="144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35" i="10"/>
  <c r="CO34" i="10"/>
  <c r="BW34"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alcChain>
</file>

<file path=xl/sharedStrings.xml><?xml version="1.0" encoding="utf-8"?>
<sst xmlns="http://schemas.openxmlformats.org/spreadsheetml/2006/main" count="1102" uniqueCount="556">
  <si>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</si>
  <si>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</si>
  <si>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</si>
  <si>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</si>
  <si>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</si>
  <si>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</si>
  <si>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</si>
  <si>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</si>
  <si>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</si>
  <si>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</si>
  <si>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</si>
  <si>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</si>
  <si>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</si>
  <si>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</si>
  <si>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</si>
  <si>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</si>
  <si>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</si>
  <si>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</si>
  <si>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</si>
  <si>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</si>
  <si>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</si>
  <si>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</si>
  <si>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</si>
  <si>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</si>
  <si>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</si>
  <si>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</si>
  <si>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</si>
  <si>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</si>
  <si>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</si>
  <si>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</si>
  <si>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</si>
  <si>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</si>
  <si>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</si>
  <si>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</si>
  <si>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</si>
  <si>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</si>
  <si>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</si>
  <si>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</si>
  <si>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</si>
  <si>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</si>
  <si>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</si>
  <si>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</si>
  <si>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</si>
  <si>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</si>
  <si>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</si>
  <si>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</si>
  <si>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</si>
  <si>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</si>
  <si>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</si>
  <si>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</si>
  <si>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</si>
  <si>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</si>
  <si>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</si>
  <si>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</si>
  <si>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</si>
  <si>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</si>
  <si>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</si>
  <si>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</si>
  <si>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</si>
  <si>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</si>
  <si>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</si>
  <si>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</si>
  <si>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</si>
  <si>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</si>
  <si>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</si>
  <si>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</si>
  <si>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</si>
  <si>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</si>
  <si>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</si>
  <si>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</si>
  <si>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</si>
  <si>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</si>
  <si>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</si>
  <si>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</si>
  <si>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</si>
  <si>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</si>
  <si>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</si>
  <si>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</si>
  <si>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</si>
  <si>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</si>
  <si>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</si>
  <si>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</si>
  <si>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</si>
  <si>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</si>
  <si>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</si>
  <si>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</si>
  <si>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</si>
  <si>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</si>
  <si>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</si>
  <si>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</si>
  <si>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</si>
  <si>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</si>
  <si>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</si>
  <si>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</si>
  <si>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えりも町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</si>
  <si>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</si>
  <si>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</si>
  <si>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</si>
  <si>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</si>
  <si>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</si>
  <si>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</si>
  <si>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</si>
  <si>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</si>
  <si>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</si>
  <si>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</si>
  <si>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</si>
  <si>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</si>
  <si>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</si>
  <si>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</si>
  <si>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</si>
  <si>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</si>
  <si>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</si>
  <si>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</si>
  <si>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</si>
  <si>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</si>
  <si>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</si>
  <si>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</si>
  <si>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</si>
  <si>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</si>
  <si>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</si>
  <si>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</si>
  <si>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</si>
  <si>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</si>
  <si>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</si>
  <si>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</si>
  <si>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</si>
  <si>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</si>
  <si>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</si>
  <si>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</si>
  <si>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</si>
  <si>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</si>
  <si>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</si>
  <si>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</si>
  <si>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</si>
  <si>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</si>
  <si>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</si>
  <si>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</si>
  <si>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</si>
  <si>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</si>
  <si>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</si>
  <si>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</si>
  <si>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</si>
  <si>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</si>
  <si>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</si>
  <si>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</si>
  <si>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</si>
  <si>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</si>
  <si>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</si>
  <si>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</si>
  <si>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</si>
  <si>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</si>
  <si>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</si>
  <si>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</si>
  <si>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</si>
  <si>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</si>
  <si>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</si>
  <si>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</si>
  <si>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</si>
  <si>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</si>
  <si>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</si>
  <si>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</si>
  <si>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</si>
  <si>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</si>
  <si>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</si>
  <si>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</si>
  <si>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</si>
  <si>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</si>
  <si>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</si>
  <si>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</si>
  <si>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</si>
  <si>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</si>
  <si>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</si>
  <si>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</si>
  <si>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</si>
  <si>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</si>
  <si>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</si>
  <si>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</si>
  <si>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</si>
  <si>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</si>
  <si>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</si>
  <si>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</si>
  <si>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</si>
  <si>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</si>
  <si>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</si>
  <si>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</si>
  <si>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</si>
  <si>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</si>
  <si>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</si>
  <si>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</si>
  <si>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</si>
  <si>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</si>
  <si>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</si>
  <si>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</si>
  <si>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</si>
  <si>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</si>
  <si>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</si>
  <si>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</si>
  <si>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</si>
  <si>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</si>
  <si>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</si>
  <si>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</si>
  <si>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</si>
  <si>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</si>
  <si>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</si>
  <si>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北海道えりも町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</si>
  <si>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</si>
  <si>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</si>
  <si>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</si>
  <si>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</si>
  <si>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</si>
  <si>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</si>
  <si>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</si>
  <si>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</si>
  <si>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</si>
  <si>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</si>
  <si>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</si>
  <si>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</si>
  <si>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</si>
  <si>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</si>
  <si>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</si>
  <si>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</si>
  <si>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</si>
  <si>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</si>
  <si>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</si>
  <si>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</si>
  <si>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</si>
  <si>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</si>
  <si>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</si>
  <si>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</si>
  <si>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</si>
  <si>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</si>
  <si>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</si>
  <si>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</si>
  <si>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</si>
  <si>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</si>
  <si>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</si>
  <si>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</si>
  <si>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</si>
  <si>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</si>
  <si>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</si>
  <si>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</si>
  <si>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</si>
  <si>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</si>
  <si>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</si>
  <si>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</si>
  <si>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</si>
  <si>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</si>
  <si>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</si>
  <si>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</si>
  <si>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</si>
  <si>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</si>
  <si>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</si>
  <si>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</si>
  <si>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</si>
  <si>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</si>
  <si>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</si>
  <si>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</si>
  <si>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</si>
  <si>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</si>
  <si>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</si>
  <si>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</si>
  <si>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</si>
  <si>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</si>
  <si>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</si>
  <si>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</si>
  <si>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</si>
  <si>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</si>
  <si>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</si>
  <si>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</si>
  <si>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</si>
  <si>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</si>
  <si>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</si>
  <si>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</si>
  <si>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</si>
  <si>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</si>
  <si>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</si>
  <si>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</si>
  <si>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</si>
  <si>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</si>
  <si>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</si>
  <si>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</si>
  <si>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</si>
  <si>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</si>
  <si>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</si>
  <si>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</si>
  <si>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</si>
  <si>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</si>
  <si>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</si>
  <si>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</si>
  <si>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</si>
  <si>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</si>
  <si>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</si>
  <si>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</si>
  <si>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</si>
  <si>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</si>
  <si>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</si>
  <si>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</si>
  <si>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</si>
  <si>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</si>
  <si>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</si>
  <si>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</si>
  <si>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</si>
  <si>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</si>
  <si>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</si>
  <si>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</si>
  <si>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</si>
  <si>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</si>
  <si>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</si>
  <si>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</si>
  <si>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</si>
  <si>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</si>
  <si>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</si>
  <si>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</si>
  <si>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</si>
  <si>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</si>
  <si>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</si>
  <si>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</si>
  <si>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</si>
  <si>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</si>
  <si>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</si>
  <si>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</si>
  <si>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</si>
  <si>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</si>
  <si>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</si>
  <si>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</si>
  <si>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</si>
  <si>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</si>
  <si>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</si>
  <si>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</si>
  <si>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</si>
  <si>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</si>
  <si>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</si>
  <si>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</si>
  <si>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</si>
  <si>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</si>
  <si>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</si>
  <si>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</si>
  <si>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</si>
  <si>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</si>
  <si>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</si>
  <si>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</si>
  <si>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</si>
  <si>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</si>
  <si>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</si>
  <si>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</si>
  <si>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</si>
  <si>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</si>
  <si>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</si>
  <si>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</si>
  <si>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</si>
  <si>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</si>
  <si>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</si>
  <si>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</si>
  <si>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</si>
  <si>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</si>
  <si>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北海道えりも町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</si>
  <si>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</si>
  <si>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</si>
  <si>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</si>
  <si>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</si>
  <si>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</si>
  <si>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</si>
  <si>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</si>
  <si>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</si>
  <si>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</si>
  <si>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</si>
  <si>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</si>
  <si>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</si>
  <si>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</si>
  <si>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</si>
  <si>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</si>
  <si>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</si>
  <si>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</si>
  <si>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</si>
  <si>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</si>
  <si>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</si>
  <si>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</si>
  <si>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</si>
  <si>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</si>
  <si>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</si>
  <si>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</si>
  <si>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</si>
  <si>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</si>
  <si>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</si>
  <si>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</si>
  <si>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</si>
  <si>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</si>
  <si>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</si>
  <si>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</si>
  <si>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</si>
  <si>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</si>
  <si>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</si>
  <si>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</si>
  <si>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</si>
  <si>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</si>
  <si>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</si>
  <si>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</si>
  <si>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</si>
  <si>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</si>
  <si>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</si>
  <si>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</si>
  <si>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</si>
  <si>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</si>
  <si>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</si>
  <si>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</si>
  <si>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</si>
  <si>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</si>
  <si>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</si>
  <si>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</si>
  <si>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</si>
  <si>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</si>
  <si>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</si>
  <si>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</si>
  <si>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</si>
  <si>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</si>
  <si>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</si>
  <si>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</si>
  <si>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</si>
  <si>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</si>
  <si>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</si>
  <si>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</si>
  <si>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</si>
  <si>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</si>
  <si>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</si>
  <si>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</si>
  <si>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</si>
  <si>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</si>
  <si>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</si>
  <si>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</si>
  <si>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</si>
  <si>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</si>
  <si>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</si>
  <si>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</si>
  <si>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</si>
  <si>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</si>
  <si>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</si>
  <si>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</si>
  <si>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</si>
  <si>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</si>
  <si>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</si>
  <si>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</si>
  <si>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</si>
  <si>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</si>
  <si>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</si>
  <si>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</si>
  <si>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</si>
  <si>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</si>
  <si>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</si>
  <si>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</si>
  <si>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</si>
  <si>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</si>
  <si>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</si>
  <si>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</si>
  <si>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</si>
  <si>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</si>
  <si>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</si>
  <si>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</si>
  <si>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</si>
  <si>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</si>
  <si>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</si>
  <si>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</si>
  <si>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</si>
  <si>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</si>
  <si>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</si>
  <si>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</si>
  <si>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</si>
  <si>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</si>
  <si>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</si>
  <si>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</si>
  <si>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</si>
  <si>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</si>
  <si>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</si>
  <si>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</si>
  <si>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</si>
  <si>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</si>
  <si>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</si>
  <si>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</si>
  <si>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</si>
  <si>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</si>
  <si>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</si>
  <si>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</si>
  <si>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</si>
  <si>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</si>
  <si>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</si>
  <si>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</si>
  <si>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</si>
  <si>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</si>
  <si>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</si>
  <si>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</si>
  <si>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</si>
  <si>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</si>
  <si>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</si>
  <si>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</si>
  <si>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</si>
  <si>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</si>
  <si>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</si>
  <si>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</si>
  <si>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</si>
  <si>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</si>
  <si>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</si>
  <si>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</si>
  <si>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</si>
  <si>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</si>
  <si>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</si>
  <si>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</si>
  <si>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</si>
  <si>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</si>
  <si>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</si>
  <si>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</si>
  <si>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</si>
  <si>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</si>
  <si>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</si>
  <si>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</si>
  <si>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</si>
  <si>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</si>
  <si>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</si>
  <si>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</si>
  <si>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</si>
  <si>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</si>
  <si>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</si>
  <si>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</si>
  <si>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</si>
  <si>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</si>
  <si>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</si>
  <si>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</si>
  <si>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</si>
  <si>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</si>
  <si>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</si>
  <si>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</si>
  <si>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</si>
  <si>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</si>
  <si>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0.41</t>
  </si>
  <si>
    <t>▲ 1.38</t>
  </si>
  <si>
    <t>一般会計</t>
  </si>
  <si>
    <t>簡易水道事業会計</t>
  </si>
  <si>
    <t>下水道事業会計</t>
  </si>
  <si>
    <t>介護保険特別会計</t>
  </si>
  <si>
    <t>国民健康保険特別会計</t>
  </si>
  <si>
    <t>診療所特別会計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</si>
  <si>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</si>
  <si>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</si>
  <si>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</si>
  <si>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</si>
  <si>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</si>
  <si>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</si>
  <si>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</si>
  <si>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</si>
  <si>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</si>
  <si>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日高東部衛生組合</t>
    <rPh sb="0" eb="4">
      <t>ヒダカトウブ</t>
    </rPh>
    <rPh sb="4" eb="8">
      <t>エイセイクミアイ</t>
    </rPh>
    <phoneticPr fontId="2"/>
  </si>
  <si>
    <t>日高東部消防組合</t>
    <rPh sb="0" eb="4">
      <t>ヒダカトウブ</t>
    </rPh>
    <rPh sb="4" eb="8">
      <t>ショウボウクミアイ</t>
    </rPh>
    <phoneticPr fontId="2"/>
  </si>
  <si>
    <t>日高管内地方税滞納整理機構</t>
    <rPh sb="0" eb="4">
      <t>ヒダカカンナイ</t>
    </rPh>
    <rPh sb="4" eb="7">
      <t>チホウゼイ</t>
    </rPh>
    <rPh sb="7" eb="13">
      <t>タイノウセイリキコウ</t>
    </rPh>
    <phoneticPr fontId="2"/>
  </si>
  <si>
    <t>えりも町公共施設等総合管理基金</t>
    <rPh sb="3" eb="4">
      <t>チョウ</t>
    </rPh>
    <rPh sb="4" eb="9">
      <t>コウキョウシセツトウ</t>
    </rPh>
    <rPh sb="9" eb="15">
      <t>ソウゴウカンリキキン</t>
    </rPh>
    <phoneticPr fontId="5"/>
  </si>
  <si>
    <t>えりも町社会福祉基金</t>
    <rPh sb="3" eb="4">
      <t>チョウ</t>
    </rPh>
    <rPh sb="4" eb="10">
      <t>シャカイフクシキキン</t>
    </rPh>
    <phoneticPr fontId="5"/>
  </si>
  <si>
    <t>えりも町映画製作観光推進基金</t>
    <rPh sb="3" eb="4">
      <t>チョウ</t>
    </rPh>
    <rPh sb="4" eb="6">
      <t>エイガ</t>
    </rPh>
    <rPh sb="6" eb="8">
      <t>セイサク</t>
    </rPh>
    <rPh sb="8" eb="10">
      <t>カンコウ</t>
    </rPh>
    <rPh sb="10" eb="12">
      <t>スイシン</t>
    </rPh>
    <rPh sb="12" eb="14">
      <t>キキン</t>
    </rPh>
    <phoneticPr fontId="5"/>
  </si>
  <si>
    <t>えりも町漁業集落排水事業償還基金</t>
    <rPh sb="3" eb="4">
      <t>チョウ</t>
    </rPh>
    <rPh sb="4" eb="6">
      <t>ギョギョウ</t>
    </rPh>
    <rPh sb="6" eb="10">
      <t>シュウラクハイスイ</t>
    </rPh>
    <rPh sb="10" eb="12">
      <t>ジギョウ</t>
    </rPh>
    <rPh sb="12" eb="14">
      <t>ショウカン</t>
    </rPh>
    <rPh sb="14" eb="16">
      <t>キキン</t>
    </rPh>
    <phoneticPr fontId="5"/>
  </si>
  <si>
    <t>えりも町中山間ふるさと・水と土保全基金</t>
    <rPh sb="3" eb="4">
      <t>チョウ</t>
    </rPh>
    <rPh sb="4" eb="7">
      <t>チュウサンカン</t>
    </rPh>
    <rPh sb="12" eb="13">
      <t>ミズ</t>
    </rPh>
    <rPh sb="14" eb="15">
      <t>ツチ</t>
    </rPh>
    <rPh sb="15" eb="19">
      <t>ホゼンキキン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</si>
</sst>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1A16-451A-9821-440DF3DD2F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201424</c:v>
                </c:pt>
                <c:pt idx="1">
                  <c:v>172689</c:v>
                </c:pt>
                <c:pt idx="2">
                  <c:v>232002</c:v>
                </c:pt>
                <c:pt idx="3">
                  <c:v>198802</c:v>
                </c:pt>
                <c:pt idx="4">
                  <c:v>177940</c:v>
                </c:pt>
              </c:numCache>
            </c:numRef>
          </c:val>
          <c:smooth val="0"/>
          <c:extLst>
            <c:ext xmlns:c16="http://schemas.microsoft.com/office/drawing/2014/chart" uri="{C3380CC4-5D6E-409C-BE32-E72D297353CC}">
              <c16:uniqueId val="{00000001-1A16-451A-9821-440DF3DD2F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1.37</c:v>
                </c:pt>
                <c:pt idx="1">
                  <c:v>2.1800000000000002</c:v>
                </c:pt>
                <c:pt idx="2">
                  <c:v>1.63</c:v>
                </c:pt>
                <c:pt idx="3">
                  <c:v>2.85</c:v>
                </c:pt>
                <c:pt idx="4">
                  <c:v>2.21</c:v>
                </c:pt>
              </c:numCache>
            </c:numRef>
          </c:val>
          <c:extLst>
            <c:ext xmlns:c16="http://schemas.microsoft.com/office/drawing/2014/chart" uri="{C3380CC4-5D6E-409C-BE32-E72D297353CC}">
              <c16:uniqueId val="{00000000-94D8-4794-BFBB-FCC7B58EF2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41.31</c:v>
                </c:pt>
                <c:pt idx="1">
                  <c:v>57.23</c:v>
                </c:pt>
                <c:pt idx="2">
                  <c:v>59.81</c:v>
                </c:pt>
                <c:pt idx="3">
                  <c:v>57.29</c:v>
                </c:pt>
                <c:pt idx="4">
                  <c:v>58.39</c:v>
                </c:pt>
              </c:numCache>
            </c:numRef>
          </c:val>
          <c:extLst>
            <c:ext xmlns:c16="http://schemas.microsoft.com/office/drawing/2014/chart" uri="{C3380CC4-5D6E-409C-BE32-E72D297353CC}">
              <c16:uniqueId val="{00000001-94D8-4794-BFBB-FCC7B58EF2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7.04</c:v>
                </c:pt>
                <c:pt idx="1">
                  <c:v>19.600000000000001</c:v>
                </c:pt>
                <c:pt idx="2">
                  <c:v>-0.41</c:v>
                </c:pt>
                <c:pt idx="3">
                  <c:v>-1.38</c:v>
                </c:pt>
                <c:pt idx="4">
                  <c:v>1.28</c:v>
                </c:pt>
              </c:numCache>
            </c:numRef>
          </c:val>
          <c:smooth val="0"/>
          <c:extLst>
            <c:ext xmlns:c16="http://schemas.microsoft.com/office/drawing/2014/chart" uri="{C3380CC4-5D6E-409C-BE32-E72D297353CC}">
              <c16:uniqueId val="{00000002-94D8-4794-BFBB-FCC7B58EF2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0.06</c:v>
                </c:pt>
                <c:pt idx="4">
                  <c:v>#N/A</c:v>
                </c:pt>
                <c:pt idx="5">
                  <c:v>0.05</c:v>
                </c:pt>
                <c:pt idx="6">
                  <c:v>#N/A</c:v>
                </c:pt>
                <c:pt idx="7">
                  <c:v>0.3</c:v>
                </c:pt>
                <c:pt idx="8">
                  <c:v>0</c:v>
                </c:pt>
                <c:pt idx="9">
                  <c:v>0</c:v>
                </c:pt>
              </c:numCache>
            </c:numRef>
          </c:val>
          <c:extLst>
            <c:ext xmlns:c16="http://schemas.microsoft.com/office/drawing/2014/chart" uri="{C3380CC4-5D6E-409C-BE32-E72D297353CC}">
              <c16:uniqueId val="{00000000-117E-4500-A14F-066BC3367D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7E-4500-A14F-066BC3367D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17E-4500-A14F-066BC3367D9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0.03</c:v>
                </c:pt>
                <c:pt idx="8">
                  <c:v>#N/A</c:v>
                </c:pt>
                <c:pt idx="9">
                  <c:v>0.03</c:v>
                </c:pt>
              </c:numCache>
            </c:numRef>
          </c:val>
          <c:extLst>
            <c:ext xmlns:c16="http://schemas.microsoft.com/office/drawing/2014/chart" uri="{C3380CC4-5D6E-409C-BE32-E72D297353CC}">
              <c16:uniqueId val="{00000003-117E-4500-A14F-066BC3367D91}"/>
            </c:ext>
          </c:extLst>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7.0000000000000007E-2</c:v>
                </c:pt>
                <c:pt idx="4">
                  <c:v>#N/A</c:v>
                </c:pt>
                <c:pt idx="5">
                  <c:v>0.08</c:v>
                </c:pt>
                <c:pt idx="6">
                  <c:v>#N/A</c:v>
                </c:pt>
                <c:pt idx="7">
                  <c:v>0.06</c:v>
                </c:pt>
                <c:pt idx="8">
                  <c:v>#N/A</c:v>
                </c:pt>
                <c:pt idx="9">
                  <c:v>0.05</c:v>
                </c:pt>
              </c:numCache>
            </c:numRef>
          </c:val>
          <c:extLst>
            <c:ext xmlns:c16="http://schemas.microsoft.com/office/drawing/2014/chart" uri="{C3380CC4-5D6E-409C-BE32-E72D297353CC}">
              <c16:uniqueId val="{00000004-117E-4500-A14F-066BC3367D9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0.85</c:v>
                </c:pt>
                <c:pt idx="2">
                  <c:v>#N/A</c:v>
                </c:pt>
                <c:pt idx="3">
                  <c:v>0.69</c:v>
                </c:pt>
                <c:pt idx="4">
                  <c:v>#N/A</c:v>
                </c:pt>
                <c:pt idx="5">
                  <c:v>0.11</c:v>
                </c:pt>
                <c:pt idx="6">
                  <c:v>#N/A</c:v>
                </c:pt>
                <c:pt idx="7">
                  <c:v>0.13</c:v>
                </c:pt>
                <c:pt idx="8">
                  <c:v>#N/A</c:v>
                </c:pt>
                <c:pt idx="9">
                  <c:v>7.0000000000000007E-2</c:v>
                </c:pt>
              </c:numCache>
            </c:numRef>
          </c:val>
          <c:extLst>
            <c:ext xmlns:c16="http://schemas.microsoft.com/office/drawing/2014/chart" uri="{C3380CC4-5D6E-409C-BE32-E72D297353CC}">
              <c16:uniqueId val="{00000005-117E-4500-A14F-066BC3367D9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0.31</c:v>
                </c:pt>
                <c:pt idx="2">
                  <c:v>#N/A</c:v>
                </c:pt>
                <c:pt idx="3">
                  <c:v>1.02</c:v>
                </c:pt>
                <c:pt idx="4">
                  <c:v>#N/A</c:v>
                </c:pt>
                <c:pt idx="5">
                  <c:v>1.1399999999999999</c:v>
                </c:pt>
                <c:pt idx="6">
                  <c:v>#N/A</c:v>
                </c:pt>
                <c:pt idx="7">
                  <c:v>1.53</c:v>
                </c:pt>
                <c:pt idx="8">
                  <c:v>#N/A</c:v>
                </c:pt>
                <c:pt idx="9">
                  <c:v>0.24</c:v>
                </c:pt>
              </c:numCache>
            </c:numRef>
          </c:val>
          <c:extLst>
            <c:ext xmlns:c16="http://schemas.microsoft.com/office/drawing/2014/chart" uri="{C3380CC4-5D6E-409C-BE32-E72D297353CC}">
              <c16:uniqueId val="{00000006-117E-4500-A14F-066BC3367D9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0.33</c:v>
                </c:pt>
              </c:numCache>
            </c:numRef>
          </c:val>
          <c:extLst>
            <c:ext xmlns:c16="http://schemas.microsoft.com/office/drawing/2014/chart" uri="{C3380CC4-5D6E-409C-BE32-E72D297353CC}">
              <c16:uniqueId val="{00000007-117E-4500-A14F-066BC3367D91}"/>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1.61</c:v>
                </c:pt>
              </c:numCache>
            </c:numRef>
          </c:val>
          <c:extLst>
            <c:ext xmlns:c16="http://schemas.microsoft.com/office/drawing/2014/chart" uri="{C3380CC4-5D6E-409C-BE32-E72D297353CC}">
              <c16:uniqueId val="{00000008-117E-4500-A14F-066BC3367D9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1.37</c:v>
                </c:pt>
                <c:pt idx="2">
                  <c:v>#N/A</c:v>
                </c:pt>
                <c:pt idx="3">
                  <c:v>2.17</c:v>
                </c:pt>
                <c:pt idx="4">
                  <c:v>#N/A</c:v>
                </c:pt>
                <c:pt idx="5">
                  <c:v>1.63</c:v>
                </c:pt>
                <c:pt idx="6">
                  <c:v>#N/A</c:v>
                </c:pt>
                <c:pt idx="7">
                  <c:v>2.85</c:v>
                </c:pt>
                <c:pt idx="8">
                  <c:v>#N/A</c:v>
                </c:pt>
                <c:pt idx="9">
                  <c:v>2.21</c:v>
                </c:pt>
              </c:numCache>
            </c:numRef>
          </c:val>
          <c:extLst>
            <c:ext xmlns:c16="http://schemas.microsoft.com/office/drawing/2014/chart" uri="{C3380CC4-5D6E-409C-BE32-E72D297353CC}">
              <c16:uniqueId val="{00000009-117E-4500-A14F-066BC3367D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441</c:v>
                </c:pt>
                <c:pt idx="5">
                  <c:v>428</c:v>
                </c:pt>
                <c:pt idx="8">
                  <c:v>412</c:v>
                </c:pt>
                <c:pt idx="11">
                  <c:v>402</c:v>
                </c:pt>
                <c:pt idx="14">
                  <c:v>385</c:v>
                </c:pt>
              </c:numCache>
            </c:numRef>
          </c:val>
          <c:extLst>
            <c:ext xmlns:c16="http://schemas.microsoft.com/office/drawing/2014/chart" uri="{C3380CC4-5D6E-409C-BE32-E72D297353CC}">
              <c16:uniqueId val="{00000000-5EDA-42DD-A4F9-549DBA05F9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1</c:v>
                </c:pt>
                <c:pt idx="12">
                  <c:v>0</c:v>
                </c:pt>
              </c:numCache>
            </c:numRef>
          </c:val>
          <c:extLst>
            <c:ext xmlns:c16="http://schemas.microsoft.com/office/drawing/2014/chart" uri="{C3380CC4-5D6E-409C-BE32-E72D297353CC}">
              <c16:uniqueId val="{00000001-5EDA-42DD-A4F9-549DBA05F9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EDA-42DD-A4F9-549DBA05F9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DA-42DD-A4F9-549DBA05F9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125</c:v>
                </c:pt>
                <c:pt idx="3">
                  <c:v>124</c:v>
                </c:pt>
                <c:pt idx="6">
                  <c:v>132</c:v>
                </c:pt>
                <c:pt idx="9">
                  <c:v>133</c:v>
                </c:pt>
                <c:pt idx="12">
                  <c:v>135</c:v>
                </c:pt>
              </c:numCache>
            </c:numRef>
          </c:val>
          <c:extLst>
            <c:ext xmlns:c16="http://schemas.microsoft.com/office/drawing/2014/chart" uri="{C3380CC4-5D6E-409C-BE32-E72D297353CC}">
              <c16:uniqueId val="{00000004-5EDA-42DD-A4F9-549DBA05F9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DA-42DD-A4F9-549DBA05F9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DA-42DD-A4F9-549DBA05F9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536</c:v>
                </c:pt>
                <c:pt idx="3">
                  <c:v>512</c:v>
                </c:pt>
                <c:pt idx="6">
                  <c:v>496</c:v>
                </c:pt>
                <c:pt idx="9">
                  <c:v>496</c:v>
                </c:pt>
                <c:pt idx="12">
                  <c:v>470</c:v>
                </c:pt>
              </c:numCache>
            </c:numRef>
          </c:val>
          <c:extLst>
            <c:ext xmlns:c16="http://schemas.microsoft.com/office/drawing/2014/chart" uri="{C3380CC4-5D6E-409C-BE32-E72D297353CC}">
              <c16:uniqueId val="{00000007-5EDA-42DD-A4F9-549DBA05F91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221</c:v>
                </c:pt>
                <c:pt idx="2">
                  <c:v>#N/A</c:v>
                </c:pt>
                <c:pt idx="3">
                  <c:v>#N/A</c:v>
                </c:pt>
                <c:pt idx="4">
                  <c:v>208</c:v>
                </c:pt>
                <c:pt idx="5">
                  <c:v>#N/A</c:v>
                </c:pt>
                <c:pt idx="6">
                  <c:v>#N/A</c:v>
                </c:pt>
                <c:pt idx="7">
                  <c:v>216</c:v>
                </c:pt>
                <c:pt idx="8">
                  <c:v>#N/A</c:v>
                </c:pt>
                <c:pt idx="9">
                  <c:v>#N/A</c:v>
                </c:pt>
                <c:pt idx="10">
                  <c:v>228</c:v>
                </c:pt>
                <c:pt idx="11">
                  <c:v>#N/A</c:v>
                </c:pt>
                <c:pt idx="12">
                  <c:v>#N/A</c:v>
                </c:pt>
                <c:pt idx="13">
                  <c:v>220</c:v>
                </c:pt>
                <c:pt idx="14">
                  <c:v>#N/A</c:v>
                </c:pt>
              </c:numCache>
            </c:numRef>
          </c:val>
          <c:smooth val="0"/>
          <c:extLst>
            <c:ext xmlns:c16="http://schemas.microsoft.com/office/drawing/2014/chart" uri="{C3380CC4-5D6E-409C-BE32-E72D297353CC}">
              <c16:uniqueId val="{00000008-5EDA-42DD-A4F9-549DBA05F91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3421</c:v>
                </c:pt>
                <c:pt idx="5">
                  <c:v>4045</c:v>
                </c:pt>
                <c:pt idx="8">
                  <c:v>3995</c:v>
                </c:pt>
                <c:pt idx="11">
                  <c:v>3902</c:v>
                </c:pt>
                <c:pt idx="14">
                  <c:v>3788</c:v>
                </c:pt>
              </c:numCache>
            </c:numRef>
          </c:val>
          <c:extLst>
            <c:ext xmlns:c16="http://schemas.microsoft.com/office/drawing/2014/chart" uri="{C3380CC4-5D6E-409C-BE32-E72D297353CC}">
              <c16:uniqueId val="{00000000-EA58-4AD3-A274-DB5127DCC6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413</c:v>
                </c:pt>
                <c:pt idx="5">
                  <c:v>405</c:v>
                </c:pt>
                <c:pt idx="8">
                  <c:v>396</c:v>
                </c:pt>
                <c:pt idx="11">
                  <c:v>379</c:v>
                </c:pt>
                <c:pt idx="14">
                  <c:v>372</c:v>
                </c:pt>
              </c:numCache>
            </c:numRef>
          </c:val>
          <c:extLst>
            <c:ext xmlns:c16="http://schemas.microsoft.com/office/drawing/2014/chart" uri="{C3380CC4-5D6E-409C-BE32-E72D297353CC}">
              <c16:uniqueId val="{00000001-EA58-4AD3-A274-DB5127DCC6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2286</c:v>
                </c:pt>
                <c:pt idx="5">
                  <c:v>2879</c:v>
                </c:pt>
                <c:pt idx="8">
                  <c:v>2885</c:v>
                </c:pt>
                <c:pt idx="11">
                  <c:v>2844</c:v>
                </c:pt>
                <c:pt idx="14">
                  <c:v>2917</c:v>
                </c:pt>
              </c:numCache>
            </c:numRef>
          </c:val>
          <c:extLst>
            <c:ext xmlns:c16="http://schemas.microsoft.com/office/drawing/2014/chart" uri="{C3380CC4-5D6E-409C-BE32-E72D297353CC}">
              <c16:uniqueId val="{00000002-EA58-4AD3-A274-DB5127DCC6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58-4AD3-A274-DB5127DCC6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58-4AD3-A274-DB5127DCC6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58-4AD3-A274-DB5127DCC6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117</c:v>
                </c:pt>
                <c:pt idx="3">
                  <c:v>132</c:v>
                </c:pt>
                <c:pt idx="6">
                  <c:v>116</c:v>
                </c:pt>
                <c:pt idx="9">
                  <c:v>176</c:v>
                </c:pt>
                <c:pt idx="12">
                  <c:v>188</c:v>
                </c:pt>
              </c:numCache>
            </c:numRef>
          </c:val>
          <c:extLst>
            <c:ext xmlns:c16="http://schemas.microsoft.com/office/drawing/2014/chart" uri="{C3380CC4-5D6E-409C-BE32-E72D297353CC}">
              <c16:uniqueId val="{00000006-EA58-4AD3-A274-DB5127DCC6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A58-4AD3-A274-DB5127DCC6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1022</c:v>
                </c:pt>
                <c:pt idx="3">
                  <c:v>929</c:v>
                </c:pt>
                <c:pt idx="6">
                  <c:v>886</c:v>
                </c:pt>
                <c:pt idx="9">
                  <c:v>846</c:v>
                </c:pt>
                <c:pt idx="12">
                  <c:v>773</c:v>
                </c:pt>
              </c:numCache>
            </c:numRef>
          </c:val>
          <c:extLst>
            <c:ext xmlns:c16="http://schemas.microsoft.com/office/drawing/2014/chart" uri="{C3380CC4-5D6E-409C-BE32-E72D297353CC}">
              <c16:uniqueId val="{00000008-EA58-4AD3-A274-DB5127DCC6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A58-4AD3-A274-DB5127DCC6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4829</c:v>
                </c:pt>
                <c:pt idx="3">
                  <c:v>4987</c:v>
                </c:pt>
                <c:pt idx="6">
                  <c:v>5264</c:v>
                </c:pt>
                <c:pt idx="9">
                  <c:v>5167</c:v>
                </c:pt>
                <c:pt idx="12">
                  <c:v>5088</c:v>
                </c:pt>
              </c:numCache>
            </c:numRef>
          </c:val>
          <c:extLst>
            <c:ext xmlns:c16="http://schemas.microsoft.com/office/drawing/2014/chart" uri="{C3380CC4-5D6E-409C-BE32-E72D297353CC}">
              <c16:uniqueId val="{0000000A-EA58-4AD3-A274-DB5127DCC6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A58-4AD3-A274-DB5127DCC6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1822</c:v>
                </c:pt>
                <c:pt idx="1">
                  <c:v>1743</c:v>
                </c:pt>
                <c:pt idx="2">
                  <c:v>1801</c:v>
                </c:pt>
              </c:numCache>
            </c:numRef>
          </c:val>
          <c:extLst>
            <c:ext xmlns:c16="http://schemas.microsoft.com/office/drawing/2014/chart" uri="{C3380CC4-5D6E-409C-BE32-E72D297353CC}">
              <c16:uniqueId val="{00000000-2192-4057-A232-9A29D697B6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1042</c:v>
                </c:pt>
                <c:pt idx="1">
                  <c:v>1082</c:v>
                </c:pt>
                <c:pt idx="2">
                  <c:v>1098</c:v>
                </c:pt>
              </c:numCache>
            </c:numRef>
          </c:val>
          <c:extLst>
            <c:ext xmlns:c16="http://schemas.microsoft.com/office/drawing/2014/chart" uri="{C3380CC4-5D6E-409C-BE32-E72D297353CC}">
              <c16:uniqueId val="{00000001-2192-4057-A232-9A29D697B6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582</c:v>
                </c:pt>
                <c:pt idx="1">
                  <c:v>593</c:v>
                </c:pt>
                <c:pt idx="2">
                  <c:v>596</c:v>
                </c:pt>
              </c:numCache>
            </c:numRef>
          </c:val>
          <c:extLst>
            <c:ext xmlns:c16="http://schemas.microsoft.com/office/drawing/2014/chart" uri="{C3380CC4-5D6E-409C-BE32-E72D297353CC}">
              <c16:uniqueId val="{00000002-2192-4057-A232-9A29D697B6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北海道えりも町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いては、算入公債費等は減少したものの、公営企業の元利償還金に対する繰入金の伸びを、元利償還金の減少が上回ったため、分子の額は昨年度を下回る結果となった。しかし、施設の更新や老朽化による大型事業実施による地方債の発行も見込まれることから、元利償還金総額は今後上昇することが考えられる。これらについては、適正な規模、適切な時期、適切な量を常に意識し、計画的な借り入れを行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北海道えりも町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いては、充当可能基金額が、臨時財政対策債償還基金費の積み立てにより大きく伸びたものの、基準財政需要額算入見込額がそれを超える減額となった。一方、将来負担額では退職手当負担見込額が増となったものの、公営企業債等繰入金見込額、地方債の現在高が減少した。以上により将来負担比率の分子が減少しているが、公営企業においては施設の老朽化から、今後、大規模な改修事業を予定しており、その借り入れによる地方債に対する繰入額は増大することが見込まれる。また、一般会計等においても実質公債費比率（分子）の構造で触れたとおり、施設の更新や老朽化による大型事業実施による地方債の発行も見込まれることから、今後分子が増大することが見込まれる。償還資金の確保を行い、比率の上昇が抑えられるよう努めなければならない。</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北海道えりも町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財政調整基金については、例年、当該年度のふるさと納税寄附金は一度基金に積み増しし、翌年度に各事業へ充当することとしており寄付額の増により財政調整基金全体で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減債基金も大きく伸びているが、これは、令和６年度普通交付税再算定における臨時財政対策債償還基金費を積み立てたことによる。また、映画製作事業を実施することとなり、寄附金を一時的に積み立てるための映画製作観光推進基金を設置したことにより、特定目的基金も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による寄附金の増額は一時的なものであり、減債基金の増額も国の制度によるもののため、毎年度積み立てを期待できるものではない。人件費の上昇、物価高騰による行政コストの増により基金を例年以上に取り崩さなければならない状況が今後予想される中、災害などの不測の事態に対応するための留保も必要であることから、取り崩し、積み立てのバランスが保たれるよう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公共施設等総合管理基金：令和元年度新設。新設に伴い、計画が中止となった複合施設整備に係る複合施設整備基金を本基金の所属とした。公共施設全体の適正管理を行うための費用に充当。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社会福祉基金：社会福祉の推進を目的とする。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映画製作観光推進基金：令和５年度新設。現在進められている映画製作に関すること、完成後の観光推進に関する事業に充当する。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漁業集落排水事業償還基金：漁業集落排水事業に係る地方債の償還に要する費用に充当。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中山間ふるさと・水と土保全基金：中山間地域の活性化を目的とする。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左記掲載以外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社会教育振興基金：社会教育の振興・充実を目的とする。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企業版ふるさと納税基金：令和５年度新設。企業版ふるさと納税を原資とし、指定のあった事業に充当する。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社会福祉基金：社会福祉施設の整備に要する費用に充てるため、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漁業集落排水事業償還基金：地方債の償還に要する費用に充てるため、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映画製作観光推進基金：個人及び企業からの指定寄付金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百万円の積み立て、事業へ充当するための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上記以外は、利子を含めた積み立てを行っている。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各基金ともに、その目的に沿った運用を行っていく。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歳入及び歳出の精査を行い、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百万円を取り崩すこととした結果、残高は増額となった。また、内数であるが、ふるさと納税寄附金を翌年度事業に充当することとし、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による積み立ては、以前より地域振興のため活用することとしている。その他の財政調整基金積立金は財源不足に充てている。ただし、ふるさと納税寄附金分以外の取り崩しについては、財政の収支均衡が図られるまでの一時的な措置として位置付けているため、今後も財政の健全化を進め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令和６年度普通交付税再算定における臨時財政対策債償還基金費（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百万円）と合わせて計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住民一人当たりの公債費に係る算入公債費等控除後の負担額を平準化するための財源として、長期的かつ計画的に運用する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北海道えりも町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4,060
3,993
284.00
5,684,417
5,579,899
68,222
3,084,023
5,088,494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令和６年度決算における町税収入は約</a:t>
          </a:r>
          <a:r>
            <a:rPr kumimoji="1" lang="en-US" altLang="ja-JP" sz="1150">
              <a:latin typeface="ＭＳ Ｐゴシック" panose="020B0600070205080204" pitchFamily="50" charset="-128"/>
              <a:ea typeface="ＭＳ Ｐゴシック" panose="020B0600070205080204" pitchFamily="50" charset="-128"/>
            </a:rPr>
            <a:t>24</a:t>
          </a:r>
          <a:r>
            <a:rPr kumimoji="1" lang="ja-JP" altLang="en-US" sz="1150">
              <a:latin typeface="ＭＳ Ｐゴシック" panose="020B0600070205080204" pitchFamily="50" charset="-128"/>
              <a:ea typeface="ＭＳ Ｐゴシック" panose="020B0600070205080204" pitchFamily="50" charset="-128"/>
            </a:rPr>
            <a:t>百万円の減額となった。当町の基幹産業は漁業であり、漁獲高等によって自主財源である町税収入は大きな影響を受けるところであるが、令和３年度に発生した赤潮被害からはいまだ回復できておらず厳しい状況となっている。歳出面においては、人件費の上昇、物価高の影響もあり、経常的経費が増えていることから、歳出総額の底上げ要因となっている。当町の経常収支比率はほぼ横ばい状態で推移しているが、上記の要因により今後は悪化していく可能性もある。国や北海道の経済対策と合わせ、当町においても漁業経営基盤対策等を行い、町内経済を向上させることによる税収の増、事務事業の見直しなどにより財政基盤の安定・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経常的経費については、税収が約</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百万円の減額となったものの、地方交付税が約</a:t>
          </a:r>
          <a:r>
            <a:rPr kumimoji="1" lang="en-US" altLang="ja-JP" sz="1200">
              <a:latin typeface="ＭＳ Ｐゴシック" panose="020B0600070205080204" pitchFamily="50" charset="-128"/>
              <a:ea typeface="ＭＳ Ｐゴシック" panose="020B0600070205080204" pitchFamily="50" charset="-128"/>
            </a:rPr>
            <a:t>70</a:t>
          </a:r>
          <a:r>
            <a:rPr kumimoji="1" lang="ja-JP" altLang="en-US" sz="1200">
              <a:latin typeface="ＭＳ Ｐゴシック" panose="020B0600070205080204" pitchFamily="50" charset="-128"/>
              <a:ea typeface="ＭＳ Ｐゴシック" panose="020B0600070205080204" pitchFamily="50" charset="-128"/>
            </a:rPr>
            <a:t>百万円の増となり、経常的な収入増額の一因となったが、経常的な支出において、人件費が約</a:t>
          </a:r>
          <a:r>
            <a:rPr kumimoji="1" lang="en-US" altLang="ja-JP" sz="1200">
              <a:latin typeface="ＭＳ Ｐゴシック" panose="020B0600070205080204" pitchFamily="50" charset="-128"/>
              <a:ea typeface="ＭＳ Ｐゴシック" panose="020B0600070205080204" pitchFamily="50" charset="-128"/>
            </a:rPr>
            <a:t>76</a:t>
          </a:r>
          <a:r>
            <a:rPr kumimoji="1" lang="ja-JP" altLang="en-US" sz="1200">
              <a:latin typeface="ＭＳ Ｐゴシック" panose="020B0600070205080204" pitchFamily="50" charset="-128"/>
              <a:ea typeface="ＭＳ Ｐゴシック" panose="020B0600070205080204" pitchFamily="50" charset="-128"/>
            </a:rPr>
            <a:t>百万円の増、物件費で</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百万円の増など、物価高騰の影響などで大きく増額となったことにより経常収支比率が昨年よりさらに伸びる結果となった。当町は横に長い地形となっており、各地区における行政サービス実施のためにごみ処理に係る経費も多くなることや、町立高校を運営していること、各地区の保育所・小学校など施設運営に要する経費が類似団体に比して多い傾向にあることが要因となってい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62442</xdr:rowOff>
    </xdr:from>
    <xdr:to>
      <xdr:col>23</xdr:col>
      <xdr:colOff>133350</xdr:colOff>
      <xdr:row>67</xdr:row>
      <xdr:rowOff>47837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378142"/>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30269</xdr:rowOff>
    </xdr:from>
    <xdr:to>
      <xdr:col>19</xdr:col>
      <xdr:colOff>133350</xdr:colOff>
      <xdr:row>66</xdr:row>
      <xdr:rowOff>62442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34596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66</xdr:row>
      <xdr:rowOff>30269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36300"/>
          <a:ext cx="889000" cy="30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65</xdr:row>
      <xdr:rowOff>48895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36300"/>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168487</xdr:rowOff>
    </xdr:from>
    <xdr:to>
      <xdr:col>23</xdr:col>
      <xdr:colOff>184150</xdr:colOff>
      <xdr:row>67</xdr:row>
      <xdr:rowOff>98637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64364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80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11642</xdr:rowOff>
    </xdr:from>
    <xdr:to>
      <xdr:col>19</xdr:col>
      <xdr:colOff>184150</xdr:colOff>
      <xdr:row>66</xdr:row>
      <xdr:rowOff>113242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98019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1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150919</xdr:rowOff>
    </xdr:from>
    <xdr:to>
      <xdr:col>15</xdr:col>
      <xdr:colOff>133350</xdr:colOff>
      <xdr:row>66</xdr:row>
      <xdr:rowOff>81069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65846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169545</xdr:rowOff>
    </xdr:from>
    <xdr:to>
      <xdr:col>7</xdr:col>
      <xdr:colOff>31750</xdr:colOff>
      <xdr:row>65</xdr:row>
      <xdr:rowOff>99695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84472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[521,470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記、財政構造の弾力性においても記載しているところであるが、当町は横に長い地形となっており、各地区における行政サービス実施のためにごみ処理に係る経費も多くなることや、町立高校を運営していること、各地区の保育所・小学校など施設運営に要する経費が類似団体に比して多い傾向にあることが、人件費、物件費上昇の要因となっている。しかしながら、人員配置や各行政サービスの在り方など、人口減少なども見据えて見直しを図っていかなければならない状況で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11126</xdr:rowOff>
    </xdr:from>
    <xdr:to>
      <xdr:col>23</xdr:col>
      <xdr:colOff>133350</xdr:colOff>
      <xdr:row>82</xdr:row>
      <xdr:rowOff>43830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70026"/>
          <a:ext cx="838200" cy="3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166021</xdr:rowOff>
    </xdr:from>
    <xdr:to>
      <xdr:col>19</xdr:col>
      <xdr:colOff>133350</xdr:colOff>
      <xdr:row>82</xdr:row>
      <xdr:rowOff>11126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53471"/>
          <a:ext cx="889000" cy="1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166021</xdr:rowOff>
    </xdr:from>
    <xdr:to>
      <xdr:col>15</xdr:col>
      <xdr:colOff>82550</xdr:colOff>
      <xdr:row>82</xdr:row>
      <xdr:rowOff>3643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53471"/>
          <a:ext cx="889000" cy="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170025</xdr:rowOff>
    </xdr:from>
    <xdr:to>
      <xdr:col>11</xdr:col>
      <xdr:colOff>31750</xdr:colOff>
      <xdr:row>82</xdr:row>
      <xdr:rowOff>3643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57475"/>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164480</xdr:rowOff>
    </xdr:from>
    <xdr:to>
      <xdr:col>23</xdr:col>
      <xdr:colOff>184150</xdr:colOff>
      <xdr:row>82</xdr:row>
      <xdr:rowOff>94630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9557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131776</xdr:rowOff>
    </xdr:from>
    <xdr:to>
      <xdr:col>19</xdr:col>
      <xdr:colOff>184150</xdr:colOff>
      <xdr:row>82</xdr:row>
      <xdr:rowOff>61926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1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72103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88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115221</xdr:rowOff>
    </xdr:from>
    <xdr:to>
      <xdr:col>15</xdr:col>
      <xdr:colOff>133350</xdr:colOff>
      <xdr:row>82</xdr:row>
      <xdr:rowOff>45371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0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55548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7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124293</xdr:rowOff>
    </xdr:from>
    <xdr:to>
      <xdr:col>11</xdr:col>
      <xdr:colOff>82550</xdr:colOff>
      <xdr:row>82</xdr:row>
      <xdr:rowOff>54443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1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64620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8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119225</xdr:rowOff>
    </xdr:from>
    <xdr:to>
      <xdr:col>7</xdr:col>
      <xdr:colOff>31750</xdr:colOff>
      <xdr:row>82</xdr:row>
      <xdr:rowOff>49375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0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59552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7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国の人事院勧告を参考に給与改定を行っている。当町における指数の増減要因は、職員の経験年数階層構成比の変動によるものである。若年層の職員が少ない状況であり、年代の平準化を図るべく、引き続き定員管理計画に沿った職員数の適正化を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48261</xdr:rowOff>
    </xdr:from>
    <xdr:to>
      <xdr:col>81</xdr:col>
      <xdr:colOff>44450</xdr:colOff>
      <xdr:row>88</xdr:row>
      <xdr:rowOff>57913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35861"/>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57913</xdr:rowOff>
    </xdr:from>
    <xdr:to>
      <xdr:col>77</xdr:col>
      <xdr:colOff>44450</xdr:colOff>
      <xdr:row>88</xdr:row>
      <xdr:rowOff>96520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45513"/>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96520</xdr:rowOff>
    </xdr:from>
    <xdr:to>
      <xdr:col>72</xdr:col>
      <xdr:colOff>203200</xdr:colOff>
      <xdr:row>88</xdr:row>
      <xdr:rowOff>96520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8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53087</xdr:rowOff>
    </xdr:from>
    <xdr:to>
      <xdr:col>68</xdr:col>
      <xdr:colOff>152400</xdr:colOff>
      <xdr:row>88</xdr:row>
      <xdr:rowOff>96520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40687"/>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168911</xdr:rowOff>
    </xdr:from>
    <xdr:to>
      <xdr:col>81</xdr:col>
      <xdr:colOff>95250</xdr:colOff>
      <xdr:row>88</xdr:row>
      <xdr:rowOff>99061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140988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5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7113</xdr:rowOff>
    </xdr:from>
    <xdr:to>
      <xdr:col>77</xdr:col>
      <xdr:colOff>95250</xdr:colOff>
      <xdr:row>88</xdr:row>
      <xdr:rowOff>108713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93490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81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45720</xdr:rowOff>
    </xdr:from>
    <xdr:to>
      <xdr:col>73</xdr:col>
      <xdr:colOff>44450</xdr:colOff>
      <xdr:row>88</xdr:row>
      <xdr:rowOff>147320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132097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45720</xdr:rowOff>
    </xdr:from>
    <xdr:to>
      <xdr:col>68</xdr:col>
      <xdr:colOff>203200</xdr:colOff>
      <xdr:row>88</xdr:row>
      <xdr:rowOff>147320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132097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2287</xdr:rowOff>
    </xdr:from>
    <xdr:to>
      <xdr:col>64</xdr:col>
      <xdr:colOff>152400</xdr:colOff>
      <xdr:row>88</xdr:row>
      <xdr:rowOff>103887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8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88664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7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町立の高等学校と保育所を運営していることから、類似団体と比較し職員数が多い状況となっている。今後少子化も進むことから施設の運営について検討を進めていく。また、昨年度に引き続き、定年引上げによる職員数の平準化等、定員管理計画の方針に沿った定員管理を行い、効率的な職員配置となるよう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114554</xdr:rowOff>
    </xdr:from>
    <xdr:to>
      <xdr:col>81</xdr:col>
      <xdr:colOff>44450</xdr:colOff>
      <xdr:row>61</xdr:row>
      <xdr:rowOff>136472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573004"/>
          <a:ext cx="838200" cy="2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100076</xdr:rowOff>
    </xdr:from>
    <xdr:to>
      <xdr:col>77</xdr:col>
      <xdr:colOff>44450</xdr:colOff>
      <xdr:row>61</xdr:row>
      <xdr:rowOff>114554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55852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100076</xdr:rowOff>
    </xdr:from>
    <xdr:to>
      <xdr:col>72</xdr:col>
      <xdr:colOff>203200</xdr:colOff>
      <xdr:row>61</xdr:row>
      <xdr:rowOff>113549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558526"/>
          <a:ext cx="889000" cy="1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102087</xdr:rowOff>
    </xdr:from>
    <xdr:to>
      <xdr:col>68</xdr:col>
      <xdr:colOff>152400</xdr:colOff>
      <xdr:row>61</xdr:row>
      <xdr:rowOff>113549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560537"/>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85672</xdr:rowOff>
    </xdr:from>
    <xdr:to>
      <xdr:col>81</xdr:col>
      <xdr:colOff>95250</xdr:colOff>
      <xdr:row>62</xdr:row>
      <xdr:rowOff>15822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54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57749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51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63754</xdr:rowOff>
    </xdr:from>
    <xdr:to>
      <xdr:col>77</xdr:col>
      <xdr:colOff>95250</xdr:colOff>
      <xdr:row>61</xdr:row>
      <xdr:rowOff>165354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150131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608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49276</xdr:rowOff>
    </xdr:from>
    <xdr:to>
      <xdr:col>73</xdr:col>
      <xdr:colOff>44450</xdr:colOff>
      <xdr:row>61</xdr:row>
      <xdr:rowOff>150876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135653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62749</xdr:rowOff>
    </xdr:from>
    <xdr:to>
      <xdr:col>68</xdr:col>
      <xdr:colOff>203200</xdr:colOff>
      <xdr:row>61</xdr:row>
      <xdr:rowOff>164349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52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149126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60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51287</xdr:rowOff>
    </xdr:from>
    <xdr:to>
      <xdr:col>64</xdr:col>
      <xdr:colOff>152400</xdr:colOff>
      <xdr:row>61</xdr:row>
      <xdr:rowOff>152887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50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137664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9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実質公債費比率が、令和５年度と比べて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ポイント上昇しているが、これは実質公債費比率の算定方法が３か年平均をとるものとしていることから、最も比率が低かった令和３年度単年度比率が抜けたことにより、全体的に</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ポイント上昇したためである。令和６年度単年度の比率では</a:t>
          </a:r>
          <a:r>
            <a:rPr kumimoji="1" lang="en-US" altLang="ja-JP" sz="1300">
              <a:latin typeface="ＭＳ Ｐゴシック" panose="020B0600070205080204" pitchFamily="50" charset="-128"/>
              <a:ea typeface="ＭＳ Ｐゴシック" panose="020B0600070205080204" pitchFamily="50" charset="-128"/>
            </a:rPr>
            <a:t>8.07</a:t>
          </a:r>
          <a:r>
            <a:rPr kumimoji="1" lang="ja-JP" altLang="en-US" sz="1300">
              <a:latin typeface="ＭＳ Ｐゴシック" panose="020B0600070205080204" pitchFamily="50" charset="-128"/>
              <a:ea typeface="ＭＳ Ｐゴシック" panose="020B0600070205080204" pitchFamily="50" charset="-128"/>
            </a:rPr>
            <a:t>％となっており、令和５年度単年度よりも</a:t>
          </a:r>
          <a:r>
            <a:rPr kumimoji="1" lang="en-US" altLang="ja-JP" sz="1300">
              <a:latin typeface="ＭＳ Ｐゴシック" panose="020B0600070205080204" pitchFamily="50" charset="-128"/>
              <a:ea typeface="ＭＳ Ｐゴシック" panose="020B0600070205080204" pitchFamily="50" charset="-128"/>
            </a:rPr>
            <a:t>0.40</a:t>
          </a:r>
          <a:r>
            <a:rPr kumimoji="1" lang="ja-JP" altLang="en-US" sz="1300">
              <a:latin typeface="ＭＳ Ｐゴシック" panose="020B0600070205080204" pitchFamily="50" charset="-128"/>
              <a:ea typeface="ＭＳ Ｐゴシック" panose="020B0600070205080204" pitchFamily="50" charset="-128"/>
            </a:rPr>
            <a:t>ポイント低い数値となっている。これは、普通交付税の額が伸びたことによるものや公債費の一般財源の額が減少したことによるものである。計画的な事業の実施により、今後も比率が上昇しないよう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109982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2978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100330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124460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42</xdr:row>
      <xdr:rowOff>10922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5391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59182</xdr:rowOff>
    </xdr:from>
    <xdr:to>
      <xdr:col>81</xdr:col>
      <xdr:colOff>95250</xdr:colOff>
      <xdr:row>41</xdr:row>
      <xdr:rowOff>160782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31259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06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131572</xdr:rowOff>
    </xdr:from>
    <xdr:to>
      <xdr:col>64</xdr:col>
      <xdr:colOff>152400</xdr:colOff>
      <xdr:row>42</xdr:row>
      <xdr:rowOff>61722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46499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4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以降は、地方債現在高の減少と充当可能基金残高の増によって将来負担比率が算定されない状況となっている。当町では、減債基金の適正な運用ができるよう、運用要綱を定め一定以上の基金を積み立てておくこととしている。今後においても、計画的な事業の実施と基金の運用により、適正な将来負担比率の維持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北海道えりも町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4,060
3,993
284.00
5,684,417
5,579,899
68,222
3,084,023
5,088,494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当町は、町立の高等学校と保育所を運営しているため、類似団体平均値より水準が高い状況となっている。令和６年度は、令和５年度と比べ職員数は２名減となったが、給与改定によるもので、給料は</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百万円、期末勤勉手当で</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百万円増など、人件費は上昇している。近年は公務員の採用も難しくなってきつつあり、また、早期退職者もあるため計画通りの採用、配置を行うことが難しい状況であるが、その中においても適正な人員配置の実施、適正な人件費の管理がなされ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66040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096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66040</xdr:rowOff>
    </xdr:from>
    <xdr:to>
      <xdr:col>19</xdr:col>
      <xdr:colOff>187325</xdr:colOff>
      <xdr:row>37</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096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5080</xdr:rowOff>
    </xdr:from>
    <xdr:to>
      <xdr:col>15</xdr:col>
      <xdr:colOff>98425</xdr:colOff>
      <xdr:row>37</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487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5080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4873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15240</xdr:rowOff>
    </xdr:from>
    <xdr:to>
      <xdr:col>20</xdr:col>
      <xdr:colOff>38100</xdr:colOff>
      <xdr:row>37</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68580</xdr:rowOff>
    </xdr:from>
    <xdr:to>
      <xdr:col>15</xdr:col>
      <xdr:colOff>149225</xdr:colOff>
      <xdr:row>37</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125730</xdr:rowOff>
    </xdr:from>
    <xdr:to>
      <xdr:col>11</xdr:col>
      <xdr:colOff>60325</xdr:colOff>
      <xdr:row>37</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上昇において特に顕著であるのは、各施設の管理委託料である。施設管理委託料は物価高騰による影響もあり、適正な委託料となるよう委託先と協議を行い決定しているところであるが、その他消耗品費や燃料費等についても物価高騰の影響を受け上昇しているため、各施設の運営方法の見直しも含め、経費削減を徹底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33274</xdr:rowOff>
    </xdr:from>
    <xdr:to>
      <xdr:col>82</xdr:col>
      <xdr:colOff>107950</xdr:colOff>
      <xdr:row>19</xdr:row>
      <xdr:rowOff>56134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908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154432</xdr:rowOff>
    </xdr:from>
    <xdr:to>
      <xdr:col>78</xdr:col>
      <xdr:colOff>69850</xdr:colOff>
      <xdr:row>19</xdr:row>
      <xdr:rowOff>33274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2405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44704</xdr:rowOff>
    </xdr:from>
    <xdr:to>
      <xdr:col>73</xdr:col>
      <xdr:colOff>180975</xdr:colOff>
      <xdr:row>18</xdr:row>
      <xdr:rowOff>154432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308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44704</xdr:rowOff>
    </xdr:from>
    <xdr:to>
      <xdr:col>69</xdr:col>
      <xdr:colOff>92075</xdr:colOff>
      <xdr:row>18</xdr:row>
      <xdr:rowOff>67564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308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5334</xdr:rowOff>
    </xdr:from>
    <xdr:to>
      <xdr:col>82</xdr:col>
      <xdr:colOff>158750</xdr:colOff>
      <xdr:row>19</xdr:row>
      <xdr:rowOff>106934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148861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3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153924</xdr:rowOff>
    </xdr:from>
    <xdr:to>
      <xdr:col>78</xdr:col>
      <xdr:colOff>120650</xdr:colOff>
      <xdr:row>19</xdr:row>
      <xdr:rowOff>84074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68851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2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103632</xdr:rowOff>
    </xdr:from>
    <xdr:to>
      <xdr:col>74</xdr:col>
      <xdr:colOff>31750</xdr:colOff>
      <xdr:row>19</xdr:row>
      <xdr:rowOff>33782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18559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7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165354</xdr:rowOff>
    </xdr:from>
    <xdr:to>
      <xdr:col>69</xdr:col>
      <xdr:colOff>142875</xdr:colOff>
      <xdr:row>18</xdr:row>
      <xdr:rowOff>95504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80281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16764</xdr:rowOff>
    </xdr:from>
    <xdr:to>
      <xdr:col>65</xdr:col>
      <xdr:colOff>53975</xdr:colOff>
      <xdr:row>18</xdr:row>
      <xdr:rowOff>118364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103141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令和６年度については、近年の扶助費総額の底上げ要因となっていた物価高騰対策に伴う扶助費は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百万円ほどの減額となった。経常的な事業として実施している乳幼児、心身障がい者等の扶助費にも大きな増減はなく、扶助費全体では３百万円ほどの増額となっている。比率的には類似団体と同程度となってきているが、今後も同程度の水準で推移していくものと思わ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37193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342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853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36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78015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199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が大きく減少しているのは、上記補助費等でも記載しているところであるが、簡易水道事業と下水道事業が公営企業法適用となったことにより、繰出金が補助金となったことによるものである。それ以外について、特に大きな変動要因はない。</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58</xdr:row>
      <xdr:rowOff>73660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1202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73660</xdr:rowOff>
    </xdr:from>
    <xdr:to>
      <xdr:col>78</xdr:col>
      <xdr:colOff>69850</xdr:colOff>
      <xdr:row>58</xdr:row>
      <xdr:rowOff>111760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017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43180</xdr:rowOff>
    </xdr:from>
    <xdr:to>
      <xdr:col>73</xdr:col>
      <xdr:colOff>180975</xdr:colOff>
      <xdr:row>58</xdr:row>
      <xdr:rowOff>111760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987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62230</xdr:rowOff>
    </xdr:from>
    <xdr:to>
      <xdr:col>69</xdr:col>
      <xdr:colOff>92075</xdr:colOff>
      <xdr:row>58</xdr:row>
      <xdr:rowOff>43180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8348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132097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22860</xdr:rowOff>
    </xdr:from>
    <xdr:to>
      <xdr:col>78</xdr:col>
      <xdr:colOff>120650</xdr:colOff>
      <xdr:row>58</xdr:row>
      <xdr:rowOff>124460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109237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60960</xdr:rowOff>
    </xdr:from>
    <xdr:to>
      <xdr:col>74</xdr:col>
      <xdr:colOff>31750</xdr:colOff>
      <xdr:row>58</xdr:row>
      <xdr:rowOff>162560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147337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163830</xdr:rowOff>
    </xdr:from>
    <xdr:to>
      <xdr:col>69</xdr:col>
      <xdr:colOff>142875</xdr:colOff>
      <xdr:row>58</xdr:row>
      <xdr:rowOff>93980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78757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から、当町の簡易水道事業及び下水道事業が公営企業法適用となり、今まで繰出金としていたものが補助費へと変更になったことにより補助費総額が上昇することとなった。これにより令和６年度の比率が大きく伸びているが、一部事務組合の大型事業の終了により負担金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百万円減額になるなど、大きな増加要因はない。今後もこの程度の水準で推移していくものと思われる。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38</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31204"/>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159004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763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104140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397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94996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397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165354</xdr:rowOff>
    </xdr:from>
    <xdr:to>
      <xdr:col>82</xdr:col>
      <xdr:colOff>158750</xdr:colOff>
      <xdr:row>38</xdr:row>
      <xdr:rowOff>95504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137431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地方債残高は、発行額の抑制を行ってきたことから、令和２年度以降類似団体平均値を下回っている。しかし、令和２年度から令和４年度にかけて地方債の発行額がその他の年度に比べて約</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百万円増となっており、今後その償還が始まることになる。再び類似団体平均に近づく、若しくは上回る可能性もあるが、その場合においても、引き続き地方債の発行については計画的に実施し、長期的な傾向とならないよう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8889</xdr:rowOff>
    </xdr:from>
    <xdr:to>
      <xdr:col>24</xdr:col>
      <xdr:colOff>25400</xdr:colOff>
      <xdr:row>76</xdr:row>
      <xdr:rowOff>46989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390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46989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733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31750</xdr:rowOff>
    </xdr:from>
    <xdr:to>
      <xdr:col>15</xdr:col>
      <xdr:colOff>98425</xdr:colOff>
      <xdr:row>76</xdr:row>
      <xdr:rowOff>43180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619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31750</xdr:rowOff>
    </xdr:from>
    <xdr:to>
      <xdr:col>11</xdr:col>
      <xdr:colOff>9525</xdr:colOff>
      <xdr:row>76</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61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129540</xdr:rowOff>
    </xdr:from>
    <xdr:to>
      <xdr:col>24</xdr:col>
      <xdr:colOff>76200</xdr:colOff>
      <xdr:row>76</xdr:row>
      <xdr:rowOff>59689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146067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167639</xdr:rowOff>
    </xdr:from>
    <xdr:to>
      <xdr:col>20</xdr:col>
      <xdr:colOff>38100</xdr:colOff>
      <xdr:row>76</xdr:row>
      <xdr:rowOff>97789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107967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152400</xdr:rowOff>
    </xdr:from>
    <xdr:to>
      <xdr:col>11</xdr:col>
      <xdr:colOff>60325</xdr:colOff>
      <xdr:row>76</xdr:row>
      <xdr:rowOff>82550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92727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公債費を除く経費については、ここまでに記載したとおり人件費の上昇や、物価高騰による物件費の上昇、施設を多く保有していることによる経費の増などにより、令和５年度比率と比べ</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ポイント増、類似団体内順位でも最下位となってしまっている。昨年同様ではあるが、事務事業の費用対効果の検証、施設や職員の適正管理に努め、安定した財政運営が行われるよう努める。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32294</xdr:rowOff>
    </xdr:from>
    <xdr:to>
      <xdr:col>82</xdr:col>
      <xdr:colOff>107950</xdr:colOff>
      <xdr:row>81</xdr:row>
      <xdr:rowOff>20864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748294"/>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9434</xdr:rowOff>
    </xdr:from>
    <xdr:to>
      <xdr:col>78</xdr:col>
      <xdr:colOff>69850</xdr:colOff>
      <xdr:row>80</xdr:row>
      <xdr:rowOff>32294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7254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110671</xdr:rowOff>
    </xdr:from>
    <xdr:to>
      <xdr:col>73</xdr:col>
      <xdr:colOff>180975</xdr:colOff>
      <xdr:row>80</xdr:row>
      <xdr:rowOff>9434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483771"/>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110671</xdr:rowOff>
    </xdr:from>
    <xdr:to>
      <xdr:col>69</xdr:col>
      <xdr:colOff>92075</xdr:colOff>
      <xdr:row>79</xdr:row>
      <xdr:rowOff>1270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8377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141514</xdr:rowOff>
    </xdr:from>
    <xdr:to>
      <xdr:col>82</xdr:col>
      <xdr:colOff>158750</xdr:colOff>
      <xdr:row>81</xdr:row>
      <xdr:rowOff>71664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85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50091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76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152944</xdr:rowOff>
    </xdr:from>
    <xdr:to>
      <xdr:col>78</xdr:col>
      <xdr:colOff>120650</xdr:colOff>
      <xdr:row>80</xdr:row>
      <xdr:rowOff>83094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67871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78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130084</xdr:rowOff>
    </xdr:from>
    <xdr:to>
      <xdr:col>74</xdr:col>
      <xdr:colOff>31750</xdr:colOff>
      <xdr:row>80</xdr:row>
      <xdr:rowOff>60234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67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45011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76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59871</xdr:rowOff>
    </xdr:from>
    <xdr:to>
      <xdr:col>69</xdr:col>
      <xdr:colOff>142875</xdr:colOff>
      <xdr:row>78</xdr:row>
      <xdr:rowOff>161471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146248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北海道えりも町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156358</xdr:rowOff>
    </xdr:from>
    <xdr:to>
      <xdr:col>29</xdr:col>
      <xdr:colOff>127000</xdr:colOff>
      <xdr:row>19</xdr:row>
      <xdr:rowOff>60068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90083"/>
          <a:ext cx="647700" cy="75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141135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74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60068</xdr:rowOff>
    </xdr:from>
    <xdr:to>
      <xdr:col>26</xdr:col>
      <xdr:colOff>50800</xdr:colOff>
      <xdr:row>19</xdr:row>
      <xdr:rowOff>77445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5243"/>
          <a:ext cx="698500" cy="17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76308</xdr:rowOff>
    </xdr:from>
    <xdr:to>
      <xdr:col>22</xdr:col>
      <xdr:colOff>114300</xdr:colOff>
      <xdr:row>19</xdr:row>
      <xdr:rowOff>77445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81483"/>
          <a:ext cx="698500" cy="1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76308</xdr:rowOff>
    </xdr:from>
    <xdr:to>
      <xdr:col>18</xdr:col>
      <xdr:colOff>177800</xdr:colOff>
      <xdr:row>19</xdr:row>
      <xdr:rowOff>91239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81483"/>
          <a:ext cx="698500" cy="14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105558</xdr:rowOff>
    </xdr:from>
    <xdr:to>
      <xdr:col>29</xdr:col>
      <xdr:colOff>177800</xdr:colOff>
      <xdr:row>19</xdr:row>
      <xdr:rowOff>35708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39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122085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9268</xdr:rowOff>
    </xdr:from>
    <xdr:to>
      <xdr:col>26</xdr:col>
      <xdr:colOff>101600</xdr:colOff>
      <xdr:row>19</xdr:row>
      <xdr:rowOff>110868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4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121045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8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26645</xdr:rowOff>
    </xdr:from>
    <xdr:to>
      <xdr:col>22</xdr:col>
      <xdr:colOff>165100</xdr:colOff>
      <xdr:row>19</xdr:row>
      <xdr:rowOff>128245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1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138422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25508</xdr:rowOff>
    </xdr:from>
    <xdr:to>
      <xdr:col>19</xdr:col>
      <xdr:colOff>38100</xdr:colOff>
      <xdr:row>19</xdr:row>
      <xdr:rowOff>127108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30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137285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9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40439</xdr:rowOff>
    </xdr:from>
    <xdr:to>
      <xdr:col>15</xdr:col>
      <xdr:colOff>101600</xdr:colOff>
      <xdr:row>19</xdr:row>
      <xdr:rowOff>142039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5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152216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1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164454</xdr:rowOff>
    </xdr:from>
    <xdr:to>
      <xdr:col>29</xdr:col>
      <xdr:colOff>127000</xdr:colOff>
      <xdr:row>35</xdr:row>
      <xdr:rowOff>164586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74804"/>
          <a:ext cx="647700" cy="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164586</xdr:rowOff>
    </xdr:from>
    <xdr:to>
      <xdr:col>26</xdr:col>
      <xdr:colOff>50800</xdr:colOff>
      <xdr:row>35</xdr:row>
      <xdr:rowOff>184068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74936"/>
          <a:ext cx="698500" cy="19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184068</xdr:rowOff>
    </xdr:from>
    <xdr:to>
      <xdr:col>22</xdr:col>
      <xdr:colOff>114300</xdr:colOff>
      <xdr:row>35</xdr:row>
      <xdr:rowOff>196773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94418"/>
          <a:ext cx="698500" cy="12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189554</xdr:rowOff>
    </xdr:from>
    <xdr:to>
      <xdr:col>18</xdr:col>
      <xdr:colOff>177800</xdr:colOff>
      <xdr:row>35</xdr:row>
      <xdr:rowOff>196773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99904"/>
          <a:ext cx="698500" cy="7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113654</xdr:rowOff>
    </xdr:from>
    <xdr:to>
      <xdr:col>29</xdr:col>
      <xdr:colOff>177800</xdr:colOff>
      <xdr:row>35</xdr:row>
      <xdr:rowOff>215254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24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85731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9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113786</xdr:rowOff>
    </xdr:from>
    <xdr:to>
      <xdr:col>26</xdr:col>
      <xdr:colOff>101600</xdr:colOff>
      <xdr:row>35</xdr:row>
      <xdr:rowOff>215386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24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200163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10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133268</xdr:rowOff>
    </xdr:from>
    <xdr:to>
      <xdr:col>22</xdr:col>
      <xdr:colOff>165100</xdr:colOff>
      <xdr:row>35</xdr:row>
      <xdr:rowOff>234868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43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219645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29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145973</xdr:rowOff>
    </xdr:from>
    <xdr:to>
      <xdr:col>19</xdr:col>
      <xdr:colOff>38100</xdr:colOff>
      <xdr:row>35</xdr:row>
      <xdr:rowOff>247573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56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232350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4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138754</xdr:rowOff>
    </xdr:from>
    <xdr:to>
      <xdr:col>15</xdr:col>
      <xdr:colOff>101600</xdr:colOff>
      <xdr:row>35</xdr:row>
      <xdr:rowOff>240354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49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250531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17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北海道えりも町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4,060
3,993
284.00
5,684,417
5,579,899
68,222
3,084,023
5,088,494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12344</xdr:rowOff>
    </xdr:from>
    <xdr:to>
      <xdr:col>24</xdr:col>
      <xdr:colOff>63500</xdr:colOff>
      <xdr:row>37</xdr:row>
      <xdr:rowOff>54044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55994"/>
          <a:ext cx="838200" cy="4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47641</xdr:rowOff>
    </xdr:from>
    <xdr:to>
      <xdr:col>19</xdr:col>
      <xdr:colOff>177800</xdr:colOff>
      <xdr:row>37</xdr:row>
      <xdr:rowOff>54044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391291"/>
          <a:ext cx="889000" cy="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47641</xdr:rowOff>
    </xdr:from>
    <xdr:to>
      <xdr:col>15</xdr:col>
      <xdr:colOff>50800</xdr:colOff>
      <xdr:row>37</xdr:row>
      <xdr:rowOff>76067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91291"/>
          <a:ext cx="889000" cy="2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76067</xdr:rowOff>
    </xdr:from>
    <xdr:to>
      <xdr:col>10</xdr:col>
      <xdr:colOff>114300</xdr:colOff>
      <xdr:row>37</xdr:row>
      <xdr:rowOff>78096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19717"/>
          <a:ext cx="889000" cy="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132994</xdr:rowOff>
    </xdr:from>
    <xdr:to>
      <xdr:col>24</xdr:col>
      <xdr:colOff>114300</xdr:colOff>
      <xdr:row>37</xdr:row>
      <xdr:rowOff>63144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0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111421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28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3244</xdr:rowOff>
    </xdr:from>
    <xdr:to>
      <xdr:col>20</xdr:col>
      <xdr:colOff>38100</xdr:colOff>
      <xdr:row>37</xdr:row>
      <xdr:rowOff>104844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4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95971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3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168291</xdr:rowOff>
    </xdr:from>
    <xdr:to>
      <xdr:col>15</xdr:col>
      <xdr:colOff>101600</xdr:colOff>
      <xdr:row>37</xdr:row>
      <xdr:rowOff>98441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4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114968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11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25267</xdr:rowOff>
    </xdr:from>
    <xdr:to>
      <xdr:col>10</xdr:col>
      <xdr:colOff>165100</xdr:colOff>
      <xdr:row>37</xdr:row>
      <xdr:rowOff>126867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6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117994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6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27296</xdr:rowOff>
    </xdr:from>
    <xdr:to>
      <xdr:col>6</xdr:col>
      <xdr:colOff>38100</xdr:colOff>
      <xdr:row>37</xdr:row>
      <xdr:rowOff>128896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7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120023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6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90391</xdr:rowOff>
    </xdr:from>
    <xdr:to>
      <xdr:col>24</xdr:col>
      <xdr:colOff>63500</xdr:colOff>
      <xdr:row>57</xdr:row>
      <xdr:rowOff>118744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63041"/>
          <a:ext cx="838200" cy="2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118744</xdr:rowOff>
    </xdr:from>
    <xdr:to>
      <xdr:col>19</xdr:col>
      <xdr:colOff>177800</xdr:colOff>
      <xdr:row>57</xdr:row>
      <xdr:rowOff>140204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91394"/>
          <a:ext cx="889000" cy="2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120904</xdr:rowOff>
    </xdr:from>
    <xdr:to>
      <xdr:col>15</xdr:col>
      <xdr:colOff>50800</xdr:colOff>
      <xdr:row>57</xdr:row>
      <xdr:rowOff>140204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93554"/>
          <a:ext cx="889000" cy="1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120904</xdr:rowOff>
    </xdr:from>
    <xdr:to>
      <xdr:col>10</xdr:col>
      <xdr:colOff>114300</xdr:colOff>
      <xdr:row>57</xdr:row>
      <xdr:rowOff>122428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355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39591</xdr:rowOff>
    </xdr:from>
    <xdr:to>
      <xdr:col>24</xdr:col>
      <xdr:colOff>114300</xdr:colOff>
      <xdr:row>57</xdr:row>
      <xdr:rowOff>141191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1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18018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67944</xdr:rowOff>
    </xdr:from>
    <xdr:to>
      <xdr:col>20</xdr:col>
      <xdr:colOff>38100</xdr:colOff>
      <xdr:row>57</xdr:row>
      <xdr:rowOff>169544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160671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3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89404</xdr:rowOff>
    </xdr:from>
    <xdr:to>
      <xdr:col>15</xdr:col>
      <xdr:colOff>101600</xdr:colOff>
      <xdr:row>58</xdr:row>
      <xdr:rowOff>19554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10681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5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70104</xdr:rowOff>
    </xdr:from>
    <xdr:to>
      <xdr:col>10</xdr:col>
      <xdr:colOff>165100</xdr:colOff>
      <xdr:row>58</xdr:row>
      <xdr:rowOff>254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162831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3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71628</xdr:rowOff>
    </xdr:from>
    <xdr:to>
      <xdr:col>6</xdr:col>
      <xdr:colOff>38100</xdr:colOff>
      <xdr:row>58</xdr:row>
      <xdr:rowOff>1778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164355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3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168216</xdr:rowOff>
    </xdr:from>
    <xdr:to>
      <xdr:col>24</xdr:col>
      <xdr:colOff>63500</xdr:colOff>
      <xdr:row>78</xdr:row>
      <xdr:rowOff>17600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69866"/>
          <a:ext cx="838200" cy="2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6897</xdr:rowOff>
    </xdr:from>
    <xdr:to>
      <xdr:col>19</xdr:col>
      <xdr:colOff>177800</xdr:colOff>
      <xdr:row>78</xdr:row>
      <xdr:rowOff>17600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79997"/>
          <a:ext cx="889000" cy="1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3756</xdr:rowOff>
    </xdr:from>
    <xdr:to>
      <xdr:col>15</xdr:col>
      <xdr:colOff>50800</xdr:colOff>
      <xdr:row>78</xdr:row>
      <xdr:rowOff>6897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76856"/>
          <a:ext cx="889000" cy="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3756</xdr:rowOff>
    </xdr:from>
    <xdr:to>
      <xdr:col>10</xdr:col>
      <xdr:colOff>114300</xdr:colOff>
      <xdr:row>78</xdr:row>
      <xdr:rowOff>17980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76856"/>
          <a:ext cx="8890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117416</xdr:rowOff>
    </xdr:from>
    <xdr:to>
      <xdr:col>24</xdr:col>
      <xdr:colOff>114300</xdr:colOff>
      <xdr:row>78</xdr:row>
      <xdr:rowOff>47566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1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95843</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138250</xdr:rowOff>
    </xdr:from>
    <xdr:to>
      <xdr:col>20</xdr:col>
      <xdr:colOff>38100</xdr:colOff>
      <xdr:row>78</xdr:row>
      <xdr:rowOff>68400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59527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3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127547</xdr:rowOff>
    </xdr:from>
    <xdr:to>
      <xdr:col>15</xdr:col>
      <xdr:colOff>101600</xdr:colOff>
      <xdr:row>78</xdr:row>
      <xdr:rowOff>57697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48824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2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124406</xdr:rowOff>
    </xdr:from>
    <xdr:to>
      <xdr:col>10</xdr:col>
      <xdr:colOff>165100</xdr:colOff>
      <xdr:row>78</xdr:row>
      <xdr:rowOff>54556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2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45683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1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138630</xdr:rowOff>
    </xdr:from>
    <xdr:to>
      <xdr:col>6</xdr:col>
      <xdr:colOff>38100</xdr:colOff>
      <xdr:row>78</xdr:row>
      <xdr:rowOff>68780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59907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3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45501</xdr:rowOff>
    </xdr:from>
    <xdr:to>
      <xdr:col>24</xdr:col>
      <xdr:colOff>63500</xdr:colOff>
      <xdr:row>95</xdr:row>
      <xdr:rowOff>69924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33251"/>
          <a:ext cx="838200" cy="2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69924</xdr:rowOff>
    </xdr:from>
    <xdr:to>
      <xdr:col>19</xdr:col>
      <xdr:colOff>177800</xdr:colOff>
      <xdr:row>96</xdr:row>
      <xdr:rowOff>24736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57674"/>
          <a:ext cx="889000" cy="12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95366</xdr:rowOff>
    </xdr:from>
    <xdr:to>
      <xdr:col>15</xdr:col>
      <xdr:colOff>50800</xdr:colOff>
      <xdr:row>96</xdr:row>
      <xdr:rowOff>24736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83116"/>
          <a:ext cx="889000" cy="10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95366</xdr:rowOff>
    </xdr:from>
    <xdr:to>
      <xdr:col>10</xdr:col>
      <xdr:colOff>114300</xdr:colOff>
      <xdr:row>96</xdr:row>
      <xdr:rowOff>127935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83116"/>
          <a:ext cx="889000" cy="20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166151</xdr:rowOff>
    </xdr:from>
    <xdr:to>
      <xdr:col>24</xdr:col>
      <xdr:colOff>114300</xdr:colOff>
      <xdr:row>95</xdr:row>
      <xdr:rowOff>96301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8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144578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6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19124</xdr:rowOff>
    </xdr:from>
    <xdr:to>
      <xdr:col>20</xdr:col>
      <xdr:colOff>38100</xdr:colOff>
      <xdr:row>95</xdr:row>
      <xdr:rowOff>120724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0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111851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9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145386</xdr:rowOff>
    </xdr:from>
    <xdr:to>
      <xdr:col>15</xdr:col>
      <xdr:colOff>101600</xdr:colOff>
      <xdr:row>96</xdr:row>
      <xdr:rowOff>75536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3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66663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44566</xdr:rowOff>
    </xdr:from>
    <xdr:to>
      <xdr:col>10</xdr:col>
      <xdr:colOff>165100</xdr:colOff>
      <xdr:row>95</xdr:row>
      <xdr:rowOff>146166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3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137293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2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77135</xdr:rowOff>
    </xdr:from>
    <xdr:to>
      <xdr:col>6</xdr:col>
      <xdr:colOff>38100</xdr:colOff>
      <xdr:row>97</xdr:row>
      <xdr:rowOff>7285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169862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2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161251</xdr:rowOff>
    </xdr:from>
    <xdr:to>
      <xdr:col>55</xdr:col>
      <xdr:colOff>0</xdr:colOff>
      <xdr:row>37</xdr:row>
      <xdr:rowOff>65761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33451"/>
          <a:ext cx="838200" cy="7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21289</xdr:rowOff>
    </xdr:from>
    <xdr:to>
      <xdr:col>50</xdr:col>
      <xdr:colOff>114300</xdr:colOff>
      <xdr:row>37</xdr:row>
      <xdr:rowOff>65761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64939"/>
          <a:ext cx="889000" cy="4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21289</xdr:rowOff>
    </xdr:from>
    <xdr:to>
      <xdr:col>45</xdr:col>
      <xdr:colOff>177800</xdr:colOff>
      <xdr:row>37</xdr:row>
      <xdr:rowOff>33400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64939"/>
          <a:ext cx="889000" cy="1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102337</xdr:rowOff>
    </xdr:from>
    <xdr:to>
      <xdr:col>41</xdr:col>
      <xdr:colOff>50800</xdr:colOff>
      <xdr:row>37</xdr:row>
      <xdr:rowOff>33400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74537"/>
          <a:ext cx="889000" cy="10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110451</xdr:rowOff>
    </xdr:from>
    <xdr:to>
      <xdr:col>55</xdr:col>
      <xdr:colOff>50800</xdr:colOff>
      <xdr:row>37</xdr:row>
      <xdr:rowOff>40601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8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88878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6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14961</xdr:rowOff>
    </xdr:from>
    <xdr:to>
      <xdr:col>50</xdr:col>
      <xdr:colOff>165100</xdr:colOff>
      <xdr:row>37</xdr:row>
      <xdr:rowOff>116561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5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107688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5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141939</xdr:rowOff>
    </xdr:from>
    <xdr:to>
      <xdr:col>46</xdr:col>
      <xdr:colOff>38100</xdr:colOff>
      <xdr:row>37</xdr:row>
      <xdr:rowOff>72089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1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63216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0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154050</xdr:rowOff>
    </xdr:from>
    <xdr:to>
      <xdr:col>41</xdr:col>
      <xdr:colOff>101600</xdr:colOff>
      <xdr:row>37</xdr:row>
      <xdr:rowOff>84200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100727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10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51537</xdr:rowOff>
    </xdr:from>
    <xdr:to>
      <xdr:col>36</xdr:col>
      <xdr:colOff>165100</xdr:colOff>
      <xdr:row>36</xdr:row>
      <xdr:rowOff>153137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2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144264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1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64413</xdr:rowOff>
    </xdr:from>
    <xdr:to>
      <xdr:col>55</xdr:col>
      <xdr:colOff>0</xdr:colOff>
      <xdr:row>58</xdr:row>
      <xdr:rowOff>80310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08513"/>
          <a:ext cx="838200" cy="1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39115</xdr:rowOff>
    </xdr:from>
    <xdr:to>
      <xdr:col>50</xdr:col>
      <xdr:colOff>114300</xdr:colOff>
      <xdr:row>58</xdr:row>
      <xdr:rowOff>64413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83215"/>
          <a:ext cx="8890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39115</xdr:rowOff>
    </xdr:from>
    <xdr:to>
      <xdr:col>45</xdr:col>
      <xdr:colOff>177800</xdr:colOff>
      <xdr:row>58</xdr:row>
      <xdr:rowOff>84311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83215"/>
          <a:ext cx="889000" cy="4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62415</xdr:rowOff>
    </xdr:from>
    <xdr:to>
      <xdr:col>41</xdr:col>
      <xdr:colOff>50800</xdr:colOff>
      <xdr:row>58</xdr:row>
      <xdr:rowOff>84311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06515"/>
          <a:ext cx="889000" cy="2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29510</xdr:rowOff>
    </xdr:from>
    <xdr:to>
      <xdr:col>55</xdr:col>
      <xdr:colOff>50800</xdr:colOff>
      <xdr:row>58</xdr:row>
      <xdr:rowOff>131110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7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115887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8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13613</xdr:rowOff>
    </xdr:from>
    <xdr:to>
      <xdr:col>50</xdr:col>
      <xdr:colOff>165100</xdr:colOff>
      <xdr:row>58</xdr:row>
      <xdr:rowOff>115213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106340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5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159765</xdr:rowOff>
    </xdr:from>
    <xdr:to>
      <xdr:col>46</xdr:col>
      <xdr:colOff>38100</xdr:colOff>
      <xdr:row>58</xdr:row>
      <xdr:rowOff>89915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81042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2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33511</xdr:rowOff>
    </xdr:from>
    <xdr:to>
      <xdr:col>41</xdr:col>
      <xdr:colOff>101600</xdr:colOff>
      <xdr:row>58</xdr:row>
      <xdr:rowOff>135111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7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126238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7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11615</xdr:rowOff>
    </xdr:from>
    <xdr:to>
      <xdr:col>36</xdr:col>
      <xdr:colOff>165100</xdr:colOff>
      <xdr:row>58</xdr:row>
      <xdr:rowOff>113215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104342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4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29806</xdr:rowOff>
    </xdr:from>
    <xdr:to>
      <xdr:col>55</xdr:col>
      <xdr:colOff>0</xdr:colOff>
      <xdr:row>79</xdr:row>
      <xdr:rowOff>32913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74356"/>
          <a:ext cx="838200" cy="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29806</xdr:rowOff>
    </xdr:from>
    <xdr:to>
      <xdr:col>50</xdr:col>
      <xdr:colOff>114300</xdr:colOff>
      <xdr:row>79</xdr:row>
      <xdr:rowOff>44052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74356"/>
          <a:ext cx="889000" cy="1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35713</xdr:rowOff>
    </xdr:from>
    <xdr:to>
      <xdr:col>45</xdr:col>
      <xdr:colOff>177800</xdr:colOff>
      <xdr:row>79</xdr:row>
      <xdr:rowOff>44052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0263"/>
          <a:ext cx="889000" cy="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60187</xdr:rowOff>
    </xdr:from>
    <xdr:to>
      <xdr:col>41</xdr:col>
      <xdr:colOff>50800</xdr:colOff>
      <xdr:row>79</xdr:row>
      <xdr:rowOff>35713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33287"/>
          <a:ext cx="889000" cy="14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153563</xdr:rowOff>
    </xdr:from>
    <xdr:to>
      <xdr:col>55</xdr:col>
      <xdr:colOff>50800</xdr:colOff>
      <xdr:row>79</xdr:row>
      <xdr:rowOff>83713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68490</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150456</xdr:rowOff>
    </xdr:from>
    <xdr:to>
      <xdr:col>50</xdr:col>
      <xdr:colOff>165100</xdr:colOff>
      <xdr:row>79</xdr:row>
      <xdr:rowOff>80606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71733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1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164702</xdr:rowOff>
    </xdr:from>
    <xdr:to>
      <xdr:col>46</xdr:col>
      <xdr:colOff>38100</xdr:colOff>
      <xdr:row>79</xdr:row>
      <xdr:rowOff>94852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85979</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3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156363</xdr:rowOff>
    </xdr:from>
    <xdr:to>
      <xdr:col>41</xdr:col>
      <xdr:colOff>101600</xdr:colOff>
      <xdr:row>79</xdr:row>
      <xdr:rowOff>86513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77640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9387</xdr:rowOff>
    </xdr:from>
    <xdr:to>
      <xdr:col>36</xdr:col>
      <xdr:colOff>165100</xdr:colOff>
      <xdr:row>78</xdr:row>
      <xdr:rowOff>110987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127514</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5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21613</xdr:rowOff>
    </xdr:from>
    <xdr:to>
      <xdr:col>55</xdr:col>
      <xdr:colOff>0</xdr:colOff>
      <xdr:row>98</xdr:row>
      <xdr:rowOff>61688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23713"/>
          <a:ext cx="838200" cy="4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119540</xdr:rowOff>
    </xdr:from>
    <xdr:to>
      <xdr:col>50</xdr:col>
      <xdr:colOff>114300</xdr:colOff>
      <xdr:row>98</xdr:row>
      <xdr:rowOff>61688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50190"/>
          <a:ext cx="889000" cy="11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119540</xdr:rowOff>
    </xdr:from>
    <xdr:to>
      <xdr:col>45</xdr:col>
      <xdr:colOff>177800</xdr:colOff>
      <xdr:row>98</xdr:row>
      <xdr:rowOff>48895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50190"/>
          <a:ext cx="889000" cy="10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48895</xdr:rowOff>
    </xdr:from>
    <xdr:to>
      <xdr:col>41</xdr:col>
      <xdr:colOff>50800</xdr:colOff>
      <xdr:row>98</xdr:row>
      <xdr:rowOff>132691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50995"/>
          <a:ext cx="889000" cy="8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142263</xdr:rowOff>
    </xdr:from>
    <xdr:to>
      <xdr:col>55</xdr:col>
      <xdr:colOff>50800</xdr:colOff>
      <xdr:row>98</xdr:row>
      <xdr:rowOff>72413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7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120690</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5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10888</xdr:rowOff>
    </xdr:from>
    <xdr:to>
      <xdr:col>50</xdr:col>
      <xdr:colOff>165100</xdr:colOff>
      <xdr:row>98</xdr:row>
      <xdr:rowOff>112488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1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103615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05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68740</xdr:rowOff>
    </xdr:from>
    <xdr:to>
      <xdr:col>46</xdr:col>
      <xdr:colOff>38100</xdr:colOff>
      <xdr:row>97</xdr:row>
      <xdr:rowOff>170340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9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15417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7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169545</xdr:rowOff>
    </xdr:from>
    <xdr:to>
      <xdr:col>41</xdr:col>
      <xdr:colOff>101600</xdr:colOff>
      <xdr:row>98</xdr:row>
      <xdr:rowOff>99695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0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90822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89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81891</xdr:rowOff>
    </xdr:from>
    <xdr:to>
      <xdr:col>36</xdr:col>
      <xdr:colOff>165100</xdr:colOff>
      <xdr:row>99</xdr:row>
      <xdr:rowOff>12041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3168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7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39620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6170"/>
          <a:ext cx="889000" cy="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39620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6170"/>
          <a:ext cx="889000" cy="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160270</xdr:rowOff>
    </xdr:from>
    <xdr:to>
      <xdr:col>72</xdr:col>
      <xdr:colOff>38100</xdr:colOff>
      <xdr:row>39</xdr:row>
      <xdr:rowOff>90420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81547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161029</xdr:rowOff>
    </xdr:from>
    <xdr:to>
      <xdr:col>85</xdr:col>
      <xdr:colOff>127000</xdr:colOff>
      <xdr:row>77</xdr:row>
      <xdr:rowOff>166759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362679"/>
          <a:ext cx="838200" cy="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161029</xdr:rowOff>
    </xdr:from>
    <xdr:to>
      <xdr:col>81</xdr:col>
      <xdr:colOff>50800</xdr:colOff>
      <xdr:row>77</xdr:row>
      <xdr:rowOff>168368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62679"/>
          <a:ext cx="889000" cy="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167049</xdr:rowOff>
    </xdr:from>
    <xdr:to>
      <xdr:col>76</xdr:col>
      <xdr:colOff>114300</xdr:colOff>
      <xdr:row>77</xdr:row>
      <xdr:rowOff>168368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368699"/>
          <a:ext cx="889000" cy="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161120</xdr:rowOff>
    </xdr:from>
    <xdr:to>
      <xdr:col>71</xdr:col>
      <xdr:colOff>177800</xdr:colOff>
      <xdr:row>77</xdr:row>
      <xdr:rowOff>167049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362770"/>
          <a:ext cx="889000" cy="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115959</xdr:rowOff>
    </xdr:from>
    <xdr:to>
      <xdr:col>85</xdr:col>
      <xdr:colOff>177800</xdr:colOff>
      <xdr:row>78</xdr:row>
      <xdr:rowOff>46109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1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94386</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9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110229</xdr:rowOff>
    </xdr:from>
    <xdr:to>
      <xdr:col>81</xdr:col>
      <xdr:colOff>101600</xdr:colOff>
      <xdr:row>78</xdr:row>
      <xdr:rowOff>40379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31506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40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117568</xdr:rowOff>
    </xdr:from>
    <xdr:to>
      <xdr:col>76</xdr:col>
      <xdr:colOff>165100</xdr:colOff>
      <xdr:row>78</xdr:row>
      <xdr:rowOff>47718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1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38845</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41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116249</xdr:rowOff>
    </xdr:from>
    <xdr:to>
      <xdr:col>72</xdr:col>
      <xdr:colOff>38100</xdr:colOff>
      <xdr:row>78</xdr:row>
      <xdr:rowOff>46399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1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37526</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41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110320</xdr:rowOff>
    </xdr:from>
    <xdr:to>
      <xdr:col>67</xdr:col>
      <xdr:colOff>101600</xdr:colOff>
      <xdr:row>78</xdr:row>
      <xdr:rowOff>40470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1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31597</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40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56828</xdr:rowOff>
    </xdr:from>
    <xdr:to>
      <xdr:col>85</xdr:col>
      <xdr:colOff>127000</xdr:colOff>
      <xdr:row>98</xdr:row>
      <xdr:rowOff>68368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58928"/>
          <a:ext cx="838200" cy="1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66548</xdr:rowOff>
    </xdr:from>
    <xdr:to>
      <xdr:col>81</xdr:col>
      <xdr:colOff>50800</xdr:colOff>
      <xdr:row>98</xdr:row>
      <xdr:rowOff>68368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68648"/>
          <a:ext cx="889000" cy="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143345</xdr:rowOff>
    </xdr:from>
    <xdr:to>
      <xdr:col>76</xdr:col>
      <xdr:colOff>114300</xdr:colOff>
      <xdr:row>98</xdr:row>
      <xdr:rowOff>66548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73995"/>
          <a:ext cx="889000" cy="9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143345</xdr:rowOff>
    </xdr:from>
    <xdr:to>
      <xdr:col>71</xdr:col>
      <xdr:colOff>177800</xdr:colOff>
      <xdr:row>98</xdr:row>
      <xdr:rowOff>16066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73995"/>
          <a:ext cx="889000" cy="4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6028</xdr:rowOff>
    </xdr:from>
    <xdr:to>
      <xdr:col>85</xdr:col>
      <xdr:colOff>177800</xdr:colOff>
      <xdr:row>98</xdr:row>
      <xdr:rowOff>107628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0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17568</xdr:rowOff>
    </xdr:from>
    <xdr:to>
      <xdr:col>81</xdr:col>
      <xdr:colOff>101600</xdr:colOff>
      <xdr:row>98</xdr:row>
      <xdr:rowOff>119168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1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110295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1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15748</xdr:rowOff>
    </xdr:from>
    <xdr:to>
      <xdr:col>76</xdr:col>
      <xdr:colOff>165100</xdr:colOff>
      <xdr:row>98</xdr:row>
      <xdr:rowOff>117348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1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108475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1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92545</xdr:rowOff>
    </xdr:from>
    <xdr:to>
      <xdr:col>72</xdr:col>
      <xdr:colOff>38100</xdr:colOff>
      <xdr:row>98</xdr:row>
      <xdr:rowOff>22695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2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39222</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49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136716</xdr:rowOff>
    </xdr:from>
    <xdr:to>
      <xdr:col>67</xdr:col>
      <xdr:colOff>101600</xdr:colOff>
      <xdr:row>98</xdr:row>
      <xdr:rowOff>66866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6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83393</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4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97131</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3681"/>
          <a:ext cx="8382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97131</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783681"/>
          <a:ext cx="8890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46331</xdr:rowOff>
    </xdr:from>
    <xdr:to>
      <xdr:col>112</xdr:col>
      <xdr:colOff>38100</xdr:colOff>
      <xdr:row>39</xdr:row>
      <xdr:rowOff>147931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139058</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825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150330</xdr:rowOff>
    </xdr:from>
    <xdr:to>
      <xdr:col>116</xdr:col>
      <xdr:colOff>63500</xdr:colOff>
      <xdr:row>58</xdr:row>
      <xdr:rowOff>152184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094430"/>
          <a:ext cx="838200" cy="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152184</xdr:rowOff>
    </xdr:from>
    <xdr:to>
      <xdr:col>111</xdr:col>
      <xdr:colOff>177800</xdr:colOff>
      <xdr:row>58</xdr:row>
      <xdr:rowOff>153226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096284"/>
          <a:ext cx="8890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153226</xdr:rowOff>
    </xdr:from>
    <xdr:to>
      <xdr:col>107</xdr:col>
      <xdr:colOff>50800</xdr:colOff>
      <xdr:row>58</xdr:row>
      <xdr:rowOff>153315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097326"/>
          <a:ext cx="8890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153315</xdr:rowOff>
    </xdr:from>
    <xdr:to>
      <xdr:col>102</xdr:col>
      <xdr:colOff>114300</xdr:colOff>
      <xdr:row>58</xdr:row>
      <xdr:rowOff>156845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097415"/>
          <a:ext cx="889000" cy="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99530</xdr:rowOff>
    </xdr:from>
    <xdr:to>
      <xdr:col>116</xdr:col>
      <xdr:colOff>114300</xdr:colOff>
      <xdr:row>59</xdr:row>
      <xdr:rowOff>29680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31920</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7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101384</xdr:rowOff>
    </xdr:from>
    <xdr:to>
      <xdr:col>112</xdr:col>
      <xdr:colOff>38100</xdr:colOff>
      <xdr:row>59</xdr:row>
      <xdr:rowOff>31534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4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22661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3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102426</xdr:rowOff>
    </xdr:from>
    <xdr:to>
      <xdr:col>107</xdr:col>
      <xdr:colOff>101600</xdr:colOff>
      <xdr:row>59</xdr:row>
      <xdr:rowOff>32576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4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23703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3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102515</xdr:rowOff>
    </xdr:from>
    <xdr:to>
      <xdr:col>102</xdr:col>
      <xdr:colOff>165100</xdr:colOff>
      <xdr:row>59</xdr:row>
      <xdr:rowOff>32665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23792</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3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106045</xdr:rowOff>
    </xdr:from>
    <xdr:to>
      <xdr:col>98</xdr:col>
      <xdr:colOff>38100</xdr:colOff>
      <xdr:row>59</xdr:row>
      <xdr:rowOff>36195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27322</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4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112551</xdr:rowOff>
    </xdr:from>
    <xdr:to>
      <xdr:col>116</xdr:col>
      <xdr:colOff>63500</xdr:colOff>
      <xdr:row>76</xdr:row>
      <xdr:rowOff>70749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71301"/>
          <a:ext cx="838200" cy="12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112551</xdr:rowOff>
    </xdr:from>
    <xdr:to>
      <xdr:col>111</xdr:col>
      <xdr:colOff>177800</xdr:colOff>
      <xdr:row>75</xdr:row>
      <xdr:rowOff>115473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71301"/>
          <a:ext cx="889000" cy="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115473</xdr:rowOff>
    </xdr:from>
    <xdr:to>
      <xdr:col>107</xdr:col>
      <xdr:colOff>50800</xdr:colOff>
      <xdr:row>76</xdr:row>
      <xdr:rowOff>5251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74223"/>
          <a:ext cx="889000" cy="6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157686</xdr:rowOff>
    </xdr:from>
    <xdr:to>
      <xdr:col>102</xdr:col>
      <xdr:colOff>114300</xdr:colOff>
      <xdr:row>76</xdr:row>
      <xdr:rowOff>5251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016436"/>
          <a:ext cx="889000" cy="1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19949</xdr:rowOff>
    </xdr:from>
    <xdr:to>
      <xdr:col>116</xdr:col>
      <xdr:colOff>114300</xdr:colOff>
      <xdr:row>76</xdr:row>
      <xdr:rowOff>121549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5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42827</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90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61751</xdr:rowOff>
    </xdr:from>
    <xdr:to>
      <xdr:col>112</xdr:col>
      <xdr:colOff>38100</xdr:colOff>
      <xdr:row>75</xdr:row>
      <xdr:rowOff>163351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2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8428</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9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64673</xdr:rowOff>
    </xdr:from>
    <xdr:to>
      <xdr:col>107</xdr:col>
      <xdr:colOff>101600</xdr:colOff>
      <xdr:row>75</xdr:row>
      <xdr:rowOff>166272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23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11350</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69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125901</xdr:rowOff>
    </xdr:from>
    <xdr:to>
      <xdr:col>102</xdr:col>
      <xdr:colOff>165100</xdr:colOff>
      <xdr:row>76</xdr:row>
      <xdr:rowOff>56051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8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47178</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307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106886</xdr:rowOff>
    </xdr:from>
    <xdr:to>
      <xdr:col>98</xdr:col>
      <xdr:colOff>38100</xdr:colOff>
      <xdr:row>76</xdr:row>
      <xdr:rowOff>37036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6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28163</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305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町立の高等学校１校、保育所３か所を運営していることから類似団体に比べ平均は高くなる傾向となっている。今後、保育所１か所は認定こども園となる予定であり、そのための人員配置も考えられることからその影響も考慮する必要がある。物件費についても、施設が多いことによる委託管理料や消耗品費、水道光熱水費など物価高騰の影響を受けた上昇により、類似団体内順位でも昨年度とほぼ変わらない状況となっている。この点については、施設の配置状況により大きく変わってくる部分でもあるため、町の情勢や人口状況を見据えて見直しを検討していく必要がある。補助費等及び繰出金については、簡易水道事業、下水道事業が法適用となったことにより、繰出金から補助金へ支出科目が変わったことによる増減が主な変動要因となっている。建設事業については、特に新規整備が他と比べて低い状況であるが、当町では人口減少、財政状況も考慮し、新規整備はあまり行わず既存施設を維持補修により利用していく方針のためである。公債費は令和５年度と比べ</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百万円の減となっており、昨年より数値も減となっているが、今後、令和２年度以降の大型事業借り入れ分の償還が始まることから公債費は増額となる。事業が重なったことによりやむを得ないことではあるが、将来への影響が平準化されるよう、今後も計画的な事業実施に努めるところである。積立金については、年度ごとの事業実施状況によって変動があるが、基金が枯渇することのないよう適正な積立、取り崩しを行っていく。貸付金であるが、当町では奨学資金の貸し付け、産業資金の貸し付けを行っている。例年大きな変動は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北海道えりも町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4,060
3,993
284.00
5,684,417
5,579,899
68,222
3,084,023
5,088,494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126632</xdr:rowOff>
    </xdr:from>
    <xdr:to>
      <xdr:col>24</xdr:col>
      <xdr:colOff>63500</xdr:colOff>
      <xdr:row>37</xdr:row>
      <xdr:rowOff>127241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70282"/>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127241</xdr:rowOff>
    </xdr:from>
    <xdr:to>
      <xdr:col>19</xdr:col>
      <xdr:colOff>177800</xdr:colOff>
      <xdr:row>37</xdr:row>
      <xdr:rowOff>136138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70891"/>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136138</xdr:rowOff>
    </xdr:from>
    <xdr:to>
      <xdr:col>15</xdr:col>
      <xdr:colOff>50800</xdr:colOff>
      <xdr:row>37</xdr:row>
      <xdr:rowOff>141624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79788"/>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141624</xdr:rowOff>
    </xdr:from>
    <xdr:to>
      <xdr:col>10</xdr:col>
      <xdr:colOff>114300</xdr:colOff>
      <xdr:row>37</xdr:row>
      <xdr:rowOff>147606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85274"/>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75832</xdr:rowOff>
    </xdr:from>
    <xdr:to>
      <xdr:col>24</xdr:col>
      <xdr:colOff>114300</xdr:colOff>
      <xdr:row>38</xdr:row>
      <xdr:rowOff>5982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1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162209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76441</xdr:rowOff>
    </xdr:from>
    <xdr:to>
      <xdr:col>20</xdr:col>
      <xdr:colOff>38100</xdr:colOff>
      <xdr:row>38</xdr:row>
      <xdr:rowOff>6592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00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169168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1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85338</xdr:rowOff>
    </xdr:from>
    <xdr:to>
      <xdr:col>15</xdr:col>
      <xdr:colOff>101600</xdr:colOff>
      <xdr:row>38</xdr:row>
      <xdr:rowOff>15487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89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6614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90824</xdr:rowOff>
    </xdr:from>
    <xdr:to>
      <xdr:col>10</xdr:col>
      <xdr:colOff>165100</xdr:colOff>
      <xdr:row>38</xdr:row>
      <xdr:rowOff>20974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12101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96806</xdr:rowOff>
    </xdr:from>
    <xdr:to>
      <xdr:col>6</xdr:col>
      <xdr:colOff>38100</xdr:colOff>
      <xdr:row>38</xdr:row>
      <xdr:rowOff>26956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4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18083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3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165821</xdr:rowOff>
    </xdr:from>
    <xdr:to>
      <xdr:col>24</xdr:col>
      <xdr:colOff>63500</xdr:colOff>
      <xdr:row>58</xdr:row>
      <xdr:rowOff>30489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38471"/>
          <a:ext cx="8382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148689</xdr:rowOff>
    </xdr:from>
    <xdr:to>
      <xdr:col>19</xdr:col>
      <xdr:colOff>177800</xdr:colOff>
      <xdr:row>58</xdr:row>
      <xdr:rowOff>30489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21339"/>
          <a:ext cx="889000" cy="5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95666</xdr:rowOff>
    </xdr:from>
    <xdr:to>
      <xdr:col>15</xdr:col>
      <xdr:colOff>50800</xdr:colOff>
      <xdr:row>57</xdr:row>
      <xdr:rowOff>148689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68316"/>
          <a:ext cx="889000" cy="5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95666</xdr:rowOff>
    </xdr:from>
    <xdr:to>
      <xdr:col>10</xdr:col>
      <xdr:colOff>114300</xdr:colOff>
      <xdr:row>57</xdr:row>
      <xdr:rowOff>109465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68316"/>
          <a:ext cx="889000" cy="1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115021</xdr:rowOff>
    </xdr:from>
    <xdr:to>
      <xdr:col>24</xdr:col>
      <xdr:colOff>114300</xdr:colOff>
      <xdr:row>58</xdr:row>
      <xdr:rowOff>45171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8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151139</xdr:rowOff>
    </xdr:from>
    <xdr:to>
      <xdr:col>20</xdr:col>
      <xdr:colOff>38100</xdr:colOff>
      <xdr:row>58</xdr:row>
      <xdr:rowOff>81289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72416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1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97889</xdr:rowOff>
    </xdr:from>
    <xdr:to>
      <xdr:col>15</xdr:col>
      <xdr:colOff>101600</xdr:colOff>
      <xdr:row>58</xdr:row>
      <xdr:rowOff>28039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7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19166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6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44866</xdr:rowOff>
    </xdr:from>
    <xdr:to>
      <xdr:col>10</xdr:col>
      <xdr:colOff>165100</xdr:colOff>
      <xdr:row>57</xdr:row>
      <xdr:rowOff>146466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1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162993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58665</xdr:rowOff>
    </xdr:from>
    <xdr:to>
      <xdr:col>6</xdr:col>
      <xdr:colOff>38100</xdr:colOff>
      <xdr:row>57</xdr:row>
      <xdr:rowOff>160265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5342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0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115838</xdr:rowOff>
    </xdr:from>
    <xdr:to>
      <xdr:col>24</xdr:col>
      <xdr:colOff>63500</xdr:colOff>
      <xdr:row>76</xdr:row>
      <xdr:rowOff>153256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46038"/>
          <a:ext cx="838200" cy="3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153256</xdr:rowOff>
    </xdr:from>
    <xdr:to>
      <xdr:col>19</xdr:col>
      <xdr:colOff>177800</xdr:colOff>
      <xdr:row>77</xdr:row>
      <xdr:rowOff>58119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83456"/>
          <a:ext cx="889000" cy="7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36945</xdr:rowOff>
    </xdr:from>
    <xdr:to>
      <xdr:col>15</xdr:col>
      <xdr:colOff>50800</xdr:colOff>
      <xdr:row>77</xdr:row>
      <xdr:rowOff>58119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38595"/>
          <a:ext cx="889000" cy="2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36945</xdr:rowOff>
    </xdr:from>
    <xdr:to>
      <xdr:col>10</xdr:col>
      <xdr:colOff>114300</xdr:colOff>
      <xdr:row>77</xdr:row>
      <xdr:rowOff>130034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38595"/>
          <a:ext cx="889000" cy="9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65038</xdr:rowOff>
    </xdr:from>
    <xdr:to>
      <xdr:col>24</xdr:col>
      <xdr:colOff>114300</xdr:colOff>
      <xdr:row>76</xdr:row>
      <xdr:rowOff>166638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9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43465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7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102456</xdr:rowOff>
    </xdr:from>
    <xdr:to>
      <xdr:col>20</xdr:col>
      <xdr:colOff>38100</xdr:colOff>
      <xdr:row>77</xdr:row>
      <xdr:rowOff>32606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23733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2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7319</xdr:rowOff>
    </xdr:from>
    <xdr:to>
      <xdr:col>15</xdr:col>
      <xdr:colOff>101600</xdr:colOff>
      <xdr:row>77</xdr:row>
      <xdr:rowOff>108919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0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100046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157595</xdr:rowOff>
    </xdr:from>
    <xdr:to>
      <xdr:col>10</xdr:col>
      <xdr:colOff>165100</xdr:colOff>
      <xdr:row>77</xdr:row>
      <xdr:rowOff>87745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78872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8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79234</xdr:rowOff>
    </xdr:from>
    <xdr:to>
      <xdr:col>6</xdr:col>
      <xdr:colOff>38100</xdr:colOff>
      <xdr:row>78</xdr:row>
      <xdr:rowOff>9384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511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7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137816</xdr:rowOff>
    </xdr:from>
    <xdr:to>
      <xdr:col>24</xdr:col>
      <xdr:colOff>63500</xdr:colOff>
      <xdr:row>98</xdr:row>
      <xdr:rowOff>10638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68466"/>
          <a:ext cx="8382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160159</xdr:rowOff>
    </xdr:from>
    <xdr:to>
      <xdr:col>19</xdr:col>
      <xdr:colOff>177800</xdr:colOff>
      <xdr:row>98</xdr:row>
      <xdr:rowOff>10638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90809"/>
          <a:ext cx="889000" cy="2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133536</xdr:rowOff>
    </xdr:from>
    <xdr:to>
      <xdr:col>15</xdr:col>
      <xdr:colOff>50800</xdr:colOff>
      <xdr:row>97</xdr:row>
      <xdr:rowOff>160159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64186"/>
          <a:ext cx="889000" cy="2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133536</xdr:rowOff>
    </xdr:from>
    <xdr:to>
      <xdr:col>10</xdr:col>
      <xdr:colOff>114300</xdr:colOff>
      <xdr:row>98</xdr:row>
      <xdr:rowOff>9530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64186"/>
          <a:ext cx="889000" cy="4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87016</xdr:rowOff>
    </xdr:from>
    <xdr:to>
      <xdr:col>24</xdr:col>
      <xdr:colOff>114300</xdr:colOff>
      <xdr:row>98</xdr:row>
      <xdr:rowOff>17166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65443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131288</xdr:rowOff>
    </xdr:from>
    <xdr:to>
      <xdr:col>20</xdr:col>
      <xdr:colOff>38100</xdr:colOff>
      <xdr:row>98</xdr:row>
      <xdr:rowOff>61438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6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52565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5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109359</xdr:rowOff>
    </xdr:from>
    <xdr:to>
      <xdr:col>15</xdr:col>
      <xdr:colOff>101600</xdr:colOff>
      <xdr:row>98</xdr:row>
      <xdr:rowOff>39509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4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30636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32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82736</xdr:rowOff>
    </xdr:from>
    <xdr:to>
      <xdr:col>10</xdr:col>
      <xdr:colOff>165100</xdr:colOff>
      <xdr:row>98</xdr:row>
      <xdr:rowOff>12886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1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29413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8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130180</xdr:rowOff>
    </xdr:from>
    <xdr:to>
      <xdr:col>6</xdr:col>
      <xdr:colOff>38100</xdr:colOff>
      <xdr:row>98</xdr:row>
      <xdr:rowOff>60330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6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51457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5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70739</xdr:rowOff>
    </xdr:from>
    <xdr:to>
      <xdr:col>55</xdr:col>
      <xdr:colOff>0</xdr:colOff>
      <xdr:row>37</xdr:row>
      <xdr:rowOff>79756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14389"/>
          <a:ext cx="8382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46880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61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79756</xdr:rowOff>
    </xdr:from>
    <xdr:to>
      <xdr:col>50</xdr:col>
      <xdr:colOff>114300</xdr:colOff>
      <xdr:row>37</xdr:row>
      <xdr:rowOff>90043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23406"/>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8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90043</xdr:rowOff>
    </xdr:from>
    <xdr:to>
      <xdr:col>45</xdr:col>
      <xdr:colOff>177800</xdr:colOff>
      <xdr:row>37</xdr:row>
      <xdr:rowOff>97028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33693"/>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97028</xdr:rowOff>
    </xdr:from>
    <xdr:to>
      <xdr:col>41</xdr:col>
      <xdr:colOff>50800</xdr:colOff>
      <xdr:row>37</xdr:row>
      <xdr:rowOff>102743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44067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168165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164990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42816</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1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28956</xdr:rowOff>
    </xdr:from>
    <xdr:to>
      <xdr:col>50</xdr:col>
      <xdr:colOff>165100</xdr:colOff>
      <xdr:row>37</xdr:row>
      <xdr:rowOff>130556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147083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14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39243</xdr:rowOff>
    </xdr:from>
    <xdr:to>
      <xdr:col>46</xdr:col>
      <xdr:colOff>38100</xdr:colOff>
      <xdr:row>37</xdr:row>
      <xdr:rowOff>140843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3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157370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15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46228</xdr:rowOff>
    </xdr:from>
    <xdr:to>
      <xdr:col>41</xdr:col>
      <xdr:colOff>101600</xdr:colOff>
      <xdr:row>37</xdr:row>
      <xdr:rowOff>147828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38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164355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16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51943</xdr:rowOff>
    </xdr:from>
    <xdr:to>
      <xdr:col>36</xdr:col>
      <xdr:colOff>165100</xdr:colOff>
      <xdr:row>37</xdr:row>
      <xdr:rowOff>153543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170070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17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24864</xdr:rowOff>
    </xdr:from>
    <xdr:to>
      <xdr:col>55</xdr:col>
      <xdr:colOff>0</xdr:colOff>
      <xdr:row>58</xdr:row>
      <xdr:rowOff>103477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68964"/>
          <a:ext cx="838200" cy="7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24864</xdr:rowOff>
    </xdr:from>
    <xdr:to>
      <xdr:col>50</xdr:col>
      <xdr:colOff>114300</xdr:colOff>
      <xdr:row>58</xdr:row>
      <xdr:rowOff>80121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68964"/>
          <a:ext cx="889000" cy="5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80121</xdr:rowOff>
    </xdr:from>
    <xdr:to>
      <xdr:col>45</xdr:col>
      <xdr:colOff>177800</xdr:colOff>
      <xdr:row>58</xdr:row>
      <xdr:rowOff>118490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24221"/>
          <a:ext cx="889000" cy="3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118490</xdr:rowOff>
    </xdr:from>
    <xdr:to>
      <xdr:col>41</xdr:col>
      <xdr:colOff>50800</xdr:colOff>
      <xdr:row>58</xdr:row>
      <xdr:rowOff>131055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62590"/>
          <a:ext cx="889000" cy="1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52677</xdr:rowOff>
    </xdr:from>
    <xdr:to>
      <xdr:col>55</xdr:col>
      <xdr:colOff>50800</xdr:colOff>
      <xdr:row>58</xdr:row>
      <xdr:rowOff>154277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9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139054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145514</xdr:rowOff>
    </xdr:from>
    <xdr:to>
      <xdr:col>50</xdr:col>
      <xdr:colOff>165100</xdr:colOff>
      <xdr:row>58</xdr:row>
      <xdr:rowOff>75664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1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66791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1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29321</xdr:rowOff>
    </xdr:from>
    <xdr:to>
      <xdr:col>46</xdr:col>
      <xdr:colOff>38100</xdr:colOff>
      <xdr:row>58</xdr:row>
      <xdr:rowOff>130921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7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122048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6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67690</xdr:rowOff>
    </xdr:from>
    <xdr:to>
      <xdr:col>41</xdr:col>
      <xdr:colOff>101600</xdr:colOff>
      <xdr:row>58</xdr:row>
      <xdr:rowOff>169290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160417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0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80255</xdr:rowOff>
    </xdr:from>
    <xdr:to>
      <xdr:col>36</xdr:col>
      <xdr:colOff>165100</xdr:colOff>
      <xdr:row>59</xdr:row>
      <xdr:rowOff>10405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1532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1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127025</xdr:rowOff>
    </xdr:from>
    <xdr:to>
      <xdr:col>55</xdr:col>
      <xdr:colOff>0</xdr:colOff>
      <xdr:row>77</xdr:row>
      <xdr:rowOff>155542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28675"/>
          <a:ext cx="838200" cy="2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130766</xdr:rowOff>
    </xdr:from>
    <xdr:to>
      <xdr:col>50</xdr:col>
      <xdr:colOff>114300</xdr:colOff>
      <xdr:row>77</xdr:row>
      <xdr:rowOff>155542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32416"/>
          <a:ext cx="889000" cy="2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130766</xdr:rowOff>
    </xdr:from>
    <xdr:to>
      <xdr:col>45</xdr:col>
      <xdr:colOff>177800</xdr:colOff>
      <xdr:row>78</xdr:row>
      <xdr:rowOff>60379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32416"/>
          <a:ext cx="889000" cy="10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59618</xdr:rowOff>
    </xdr:from>
    <xdr:to>
      <xdr:col>41</xdr:col>
      <xdr:colOff>50800</xdr:colOff>
      <xdr:row>78</xdr:row>
      <xdr:rowOff>60379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32718"/>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76225</xdr:rowOff>
    </xdr:from>
    <xdr:to>
      <xdr:col>55</xdr:col>
      <xdr:colOff>50800</xdr:colOff>
      <xdr:row>78</xdr:row>
      <xdr:rowOff>6375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99102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2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104742</xdr:rowOff>
    </xdr:from>
    <xdr:to>
      <xdr:col>50</xdr:col>
      <xdr:colOff>165100</xdr:colOff>
      <xdr:row>78</xdr:row>
      <xdr:rowOff>34892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0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26019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9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79966</xdr:rowOff>
    </xdr:from>
    <xdr:to>
      <xdr:col>46</xdr:col>
      <xdr:colOff>38100</xdr:colOff>
      <xdr:row>78</xdr:row>
      <xdr:rowOff>10116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1243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7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9579</xdr:rowOff>
    </xdr:from>
    <xdr:to>
      <xdr:col>41</xdr:col>
      <xdr:colOff>101600</xdr:colOff>
      <xdr:row>78</xdr:row>
      <xdr:rowOff>111179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8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102306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7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8818</xdr:rowOff>
    </xdr:from>
    <xdr:to>
      <xdr:col>36</xdr:col>
      <xdr:colOff>165100</xdr:colOff>
      <xdr:row>78</xdr:row>
      <xdr:rowOff>110418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8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101545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7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3451</xdr:rowOff>
    </xdr:from>
    <xdr:to>
      <xdr:col>55</xdr:col>
      <xdr:colOff>0</xdr:colOff>
      <xdr:row>98</xdr:row>
      <xdr:rowOff>28431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05551"/>
          <a:ext cx="838200" cy="2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28431</xdr:rowOff>
    </xdr:from>
    <xdr:to>
      <xdr:col>50</xdr:col>
      <xdr:colOff>114300</xdr:colOff>
      <xdr:row>98</xdr:row>
      <xdr:rowOff>65398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30531"/>
          <a:ext cx="889000" cy="3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65398</xdr:rowOff>
    </xdr:from>
    <xdr:to>
      <xdr:col>45</xdr:col>
      <xdr:colOff>177800</xdr:colOff>
      <xdr:row>98</xdr:row>
      <xdr:rowOff>83167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67498"/>
          <a:ext cx="889000" cy="1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83167</xdr:rowOff>
    </xdr:from>
    <xdr:to>
      <xdr:col>41</xdr:col>
      <xdr:colOff>50800</xdr:colOff>
      <xdr:row>98</xdr:row>
      <xdr:rowOff>119397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85267"/>
          <a:ext cx="889000" cy="3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124101</xdr:rowOff>
    </xdr:from>
    <xdr:to>
      <xdr:col>55</xdr:col>
      <xdr:colOff>50800</xdr:colOff>
      <xdr:row>98</xdr:row>
      <xdr:rowOff>54251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102528</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3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149081</xdr:rowOff>
    </xdr:from>
    <xdr:to>
      <xdr:col>50</xdr:col>
      <xdr:colOff>165100</xdr:colOff>
      <xdr:row>98</xdr:row>
      <xdr:rowOff>79231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7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70358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872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14598</xdr:rowOff>
    </xdr:from>
    <xdr:to>
      <xdr:col>46</xdr:col>
      <xdr:colOff>38100</xdr:colOff>
      <xdr:row>98</xdr:row>
      <xdr:rowOff>116198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1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107325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90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32367</xdr:rowOff>
    </xdr:from>
    <xdr:to>
      <xdr:col>41</xdr:col>
      <xdr:colOff>101600</xdr:colOff>
      <xdr:row>98</xdr:row>
      <xdr:rowOff>133967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125094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92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68597</xdr:rowOff>
    </xdr:from>
    <xdr:to>
      <xdr:col>36</xdr:col>
      <xdr:colOff>165100</xdr:colOff>
      <xdr:row>98</xdr:row>
      <xdr:rowOff>170197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7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161324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2449</xdr:rowOff>
    </xdr:from>
    <xdr:to>
      <xdr:col>85</xdr:col>
      <xdr:colOff>127000</xdr:colOff>
      <xdr:row>38</xdr:row>
      <xdr:rowOff>10320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17549"/>
          <a:ext cx="8382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10320</xdr:rowOff>
    </xdr:from>
    <xdr:to>
      <xdr:col>81</xdr:col>
      <xdr:colOff>50800</xdr:colOff>
      <xdr:row>38</xdr:row>
      <xdr:rowOff>45631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25420"/>
          <a:ext cx="889000" cy="3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31290</xdr:rowOff>
    </xdr:from>
    <xdr:to>
      <xdr:col>76</xdr:col>
      <xdr:colOff>114300</xdr:colOff>
      <xdr:row>38</xdr:row>
      <xdr:rowOff>45631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46390"/>
          <a:ext cx="889000" cy="1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31290</xdr:rowOff>
    </xdr:from>
    <xdr:to>
      <xdr:col>71</xdr:col>
      <xdr:colOff>177800</xdr:colOff>
      <xdr:row>38</xdr:row>
      <xdr:rowOff>61355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46390"/>
          <a:ext cx="889000" cy="3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123099</xdr:rowOff>
    </xdr:from>
    <xdr:to>
      <xdr:col>85</xdr:col>
      <xdr:colOff>177800</xdr:colOff>
      <xdr:row>38</xdr:row>
      <xdr:rowOff>53249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6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101526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130970</xdr:rowOff>
    </xdr:from>
    <xdr:to>
      <xdr:col>81</xdr:col>
      <xdr:colOff>101600</xdr:colOff>
      <xdr:row>38</xdr:row>
      <xdr:rowOff>61120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52247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6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166281</xdr:rowOff>
    </xdr:from>
    <xdr:to>
      <xdr:col>76</xdr:col>
      <xdr:colOff>165100</xdr:colOff>
      <xdr:row>38</xdr:row>
      <xdr:rowOff>96431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87558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0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151940</xdr:rowOff>
    </xdr:from>
    <xdr:to>
      <xdr:col>72</xdr:col>
      <xdr:colOff>38100</xdr:colOff>
      <xdr:row>38</xdr:row>
      <xdr:rowOff>82090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73217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8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10555</xdr:rowOff>
    </xdr:from>
    <xdr:to>
      <xdr:col>67</xdr:col>
      <xdr:colOff>101600</xdr:colOff>
      <xdr:row>38</xdr:row>
      <xdr:rowOff>112155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2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103282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1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154281</xdr:rowOff>
    </xdr:from>
    <xdr:to>
      <xdr:col>85</xdr:col>
      <xdr:colOff>127000</xdr:colOff>
      <xdr:row>58</xdr:row>
      <xdr:rowOff>1060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926931"/>
          <a:ext cx="838200" cy="1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154281</xdr:rowOff>
    </xdr:from>
    <xdr:to>
      <xdr:col>81</xdr:col>
      <xdr:colOff>50800</xdr:colOff>
      <xdr:row>57</xdr:row>
      <xdr:rowOff>155525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26931"/>
          <a:ext cx="889000" cy="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155525</xdr:rowOff>
    </xdr:from>
    <xdr:to>
      <xdr:col>76</xdr:col>
      <xdr:colOff>114300</xdr:colOff>
      <xdr:row>58</xdr:row>
      <xdr:rowOff>44721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28175"/>
          <a:ext cx="889000" cy="6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161492</xdr:rowOff>
    </xdr:from>
    <xdr:to>
      <xdr:col>71</xdr:col>
      <xdr:colOff>177800</xdr:colOff>
      <xdr:row>58</xdr:row>
      <xdr:rowOff>44721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762692"/>
          <a:ext cx="889000" cy="22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121710</xdr:rowOff>
    </xdr:from>
    <xdr:to>
      <xdr:col>85</xdr:col>
      <xdr:colOff>177800</xdr:colOff>
      <xdr:row>58</xdr:row>
      <xdr:rowOff>51860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9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100137</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7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103481</xdr:rowOff>
    </xdr:from>
    <xdr:to>
      <xdr:col>81</xdr:col>
      <xdr:colOff>101600</xdr:colOff>
      <xdr:row>58</xdr:row>
      <xdr:rowOff>33631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7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50158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65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104725</xdr:rowOff>
    </xdr:from>
    <xdr:to>
      <xdr:col>76</xdr:col>
      <xdr:colOff>165100</xdr:colOff>
      <xdr:row>58</xdr:row>
      <xdr:rowOff>34875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51402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165371</xdr:rowOff>
    </xdr:from>
    <xdr:to>
      <xdr:col>72</xdr:col>
      <xdr:colOff>38100</xdr:colOff>
      <xdr:row>58</xdr:row>
      <xdr:rowOff>95521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3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86648</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30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110692</xdr:rowOff>
    </xdr:from>
    <xdr:to>
      <xdr:col>67</xdr:col>
      <xdr:colOff>101600</xdr:colOff>
      <xdr:row>57</xdr:row>
      <xdr:rowOff>40842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1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57369</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487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39621</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4171"/>
          <a:ext cx="889000" cy="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39621</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84171"/>
          <a:ext cx="889000" cy="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160271</xdr:rowOff>
    </xdr:from>
    <xdr:to>
      <xdr:col>72</xdr:col>
      <xdr:colOff>38100</xdr:colOff>
      <xdr:row>79</xdr:row>
      <xdr:rowOff>90421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81548</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2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161029</xdr:rowOff>
    </xdr:from>
    <xdr:to>
      <xdr:col>85</xdr:col>
      <xdr:colOff>127000</xdr:colOff>
      <xdr:row>97</xdr:row>
      <xdr:rowOff>166759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791679"/>
          <a:ext cx="838200" cy="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161029</xdr:rowOff>
    </xdr:from>
    <xdr:to>
      <xdr:col>81</xdr:col>
      <xdr:colOff>50800</xdr:colOff>
      <xdr:row>97</xdr:row>
      <xdr:rowOff>168368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91679"/>
          <a:ext cx="889000" cy="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167049</xdr:rowOff>
    </xdr:from>
    <xdr:to>
      <xdr:col>76</xdr:col>
      <xdr:colOff>114300</xdr:colOff>
      <xdr:row>97</xdr:row>
      <xdr:rowOff>168368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797699"/>
          <a:ext cx="889000" cy="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161120</xdr:rowOff>
    </xdr:from>
    <xdr:to>
      <xdr:col>71</xdr:col>
      <xdr:colOff>177800</xdr:colOff>
      <xdr:row>97</xdr:row>
      <xdr:rowOff>167049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791770"/>
          <a:ext cx="889000" cy="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115959</xdr:rowOff>
    </xdr:from>
    <xdr:to>
      <xdr:col>85</xdr:col>
      <xdr:colOff>177800</xdr:colOff>
      <xdr:row>98</xdr:row>
      <xdr:rowOff>46109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94386</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2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110229</xdr:rowOff>
    </xdr:from>
    <xdr:to>
      <xdr:col>81</xdr:col>
      <xdr:colOff>101600</xdr:colOff>
      <xdr:row>98</xdr:row>
      <xdr:rowOff>40379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4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31506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3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117568</xdr:rowOff>
    </xdr:from>
    <xdr:to>
      <xdr:col>76</xdr:col>
      <xdr:colOff>165100</xdr:colOff>
      <xdr:row>98</xdr:row>
      <xdr:rowOff>47718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4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38845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84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116249</xdr:rowOff>
    </xdr:from>
    <xdr:to>
      <xdr:col>72</xdr:col>
      <xdr:colOff>38100</xdr:colOff>
      <xdr:row>98</xdr:row>
      <xdr:rowOff>46399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37526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3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110320</xdr:rowOff>
    </xdr:from>
    <xdr:to>
      <xdr:col>67</xdr:col>
      <xdr:colOff>101600</xdr:colOff>
      <xdr:row>98</xdr:row>
      <xdr:rowOff>40470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31597</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8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総務費で昨年度数値と比較して</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千円の伸びとなっているが、これは、人件費の伸びの他、令和６年度より開始した避難施設建設に関する普通建設事業費の増が要因となっている。民生費では、町内の生活館など施設経費が計上されており、物件費が決算額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百万円の増となっていることが、一人当たりコストの上昇要因となった。衛生費では、町立診療所への繰出金が上昇しており、それが一人当たりコストの上昇要因となっている。農林水産業費では、漁港施設の建設事業が終了したことにより、一人当たりコストが減少した。商工費では施設の新築工事、土木費では国土強靭化に係る道路の建設事業費により一人当たりコストが上昇している。教育費には町立高校職員の人件費が含まれており、人件費の増額が上昇要因となった。各項目によって増減はあるものの、人件費、物件費は他個別分析においても記載のとおり上昇しており、各費目においてそれらが他経費項目の減額分を上回る傾向となっている。ここまでに記載した通り、事務事業の見直し、施設の適正配置など見直しが喫緊の課題となっていることは明白であることから、取り組みを進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北海道えりも町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歳入については、普通交付税の増（</a:t>
          </a:r>
          <a:r>
            <a:rPr kumimoji="1" lang="en-US" altLang="ja-JP" sz="1300">
              <a:latin typeface="ＭＳ ゴシック" pitchFamily="49" charset="-128"/>
              <a:ea typeface="ＭＳ ゴシック" pitchFamily="49" charset="-128"/>
            </a:rPr>
            <a:t>69</a:t>
          </a:r>
          <a:r>
            <a:rPr kumimoji="1" lang="ja-JP" altLang="en-US" sz="1300">
              <a:latin typeface="ＭＳ ゴシック" pitchFamily="49" charset="-128"/>
              <a:ea typeface="ＭＳ ゴシック" pitchFamily="49" charset="-128"/>
            </a:rPr>
            <a:t>百万円）やふるさと納税寄附金の増（</a:t>
          </a:r>
          <a:r>
            <a:rPr kumimoji="1" lang="en-US" altLang="ja-JP" sz="1300">
              <a:latin typeface="ＭＳ ゴシック" pitchFamily="49" charset="-128"/>
              <a:ea typeface="ＭＳ ゴシック" pitchFamily="49" charset="-128"/>
            </a:rPr>
            <a:t>194</a:t>
          </a:r>
          <a:r>
            <a:rPr kumimoji="1" lang="ja-JP" altLang="en-US" sz="1300">
              <a:latin typeface="ＭＳ ゴシック" pitchFamily="49" charset="-128"/>
              <a:ea typeface="ＭＳ ゴシック" pitchFamily="49" charset="-128"/>
            </a:rPr>
            <a:t>百万円）などにより全体で</a:t>
          </a:r>
          <a:r>
            <a:rPr kumimoji="1" lang="en-US" altLang="ja-JP" sz="1300">
              <a:latin typeface="ＭＳ ゴシック" pitchFamily="49" charset="-128"/>
              <a:ea typeface="ＭＳ ゴシック" pitchFamily="49" charset="-128"/>
            </a:rPr>
            <a:t>105</a:t>
          </a:r>
          <a:r>
            <a:rPr kumimoji="1" lang="ja-JP" altLang="en-US" sz="1300">
              <a:latin typeface="ＭＳ ゴシック" pitchFamily="49" charset="-128"/>
              <a:ea typeface="ＭＳ ゴシック" pitchFamily="49" charset="-128"/>
            </a:rPr>
            <a:t>百万円の増となった。一方、歳出については人件費の増（</a:t>
          </a:r>
          <a:r>
            <a:rPr kumimoji="1" lang="en-US" altLang="ja-JP" sz="1300">
              <a:latin typeface="ＭＳ ゴシック" pitchFamily="49" charset="-128"/>
              <a:ea typeface="ＭＳ ゴシック" pitchFamily="49" charset="-128"/>
            </a:rPr>
            <a:t>76</a:t>
          </a:r>
          <a:r>
            <a:rPr kumimoji="1" lang="ja-JP" altLang="en-US" sz="1300">
              <a:latin typeface="ＭＳ ゴシック" pitchFamily="49" charset="-128"/>
              <a:ea typeface="ＭＳ ゴシック" pitchFamily="49" charset="-128"/>
            </a:rPr>
            <a:t>百万円）や物件費の増（</a:t>
          </a:r>
          <a:r>
            <a:rPr kumimoji="1" lang="en-US" altLang="ja-JP" sz="1300">
              <a:latin typeface="ＭＳ ゴシック" pitchFamily="49" charset="-128"/>
              <a:ea typeface="ＭＳ ゴシック" pitchFamily="49" charset="-128"/>
            </a:rPr>
            <a:t>66</a:t>
          </a:r>
          <a:r>
            <a:rPr kumimoji="1" lang="ja-JP" altLang="en-US" sz="1300">
              <a:latin typeface="ＭＳ ゴシック" pitchFamily="49" charset="-128"/>
              <a:ea typeface="ＭＳ ゴシック" pitchFamily="49" charset="-128"/>
            </a:rPr>
            <a:t>百万円）などにより全体で</a:t>
          </a:r>
          <a:r>
            <a:rPr kumimoji="1" lang="en-US" altLang="ja-JP" sz="1300">
              <a:latin typeface="ＭＳ ゴシック" pitchFamily="49" charset="-128"/>
              <a:ea typeface="ＭＳ ゴシック" pitchFamily="49" charset="-128"/>
            </a:rPr>
            <a:t>99</a:t>
          </a:r>
          <a:r>
            <a:rPr kumimoji="1" lang="ja-JP" altLang="en-US" sz="1300">
              <a:latin typeface="ＭＳ ゴシック" pitchFamily="49" charset="-128"/>
              <a:ea typeface="ＭＳ ゴシック" pitchFamily="49" charset="-128"/>
            </a:rPr>
            <a:t>百万円の増となり、実質収支は</a:t>
          </a:r>
          <a:r>
            <a:rPr kumimoji="1" lang="en-US" altLang="ja-JP" sz="1300">
              <a:latin typeface="ＭＳ ゴシック" pitchFamily="49" charset="-128"/>
              <a:ea typeface="ＭＳ ゴシック" pitchFamily="49" charset="-128"/>
            </a:rPr>
            <a:t>68</a:t>
          </a:r>
          <a:r>
            <a:rPr kumimoji="1" lang="ja-JP" altLang="en-US" sz="1300">
              <a:latin typeface="ＭＳ ゴシック" pitchFamily="49" charset="-128"/>
              <a:ea typeface="ＭＳ ゴシック" pitchFamily="49" charset="-128"/>
            </a:rPr>
            <a:t>百万円、実質単年度収支は</a:t>
          </a:r>
          <a:r>
            <a:rPr kumimoji="1" lang="en-US" altLang="ja-JP" sz="1300">
              <a:latin typeface="ＭＳ ゴシック" pitchFamily="49" charset="-128"/>
              <a:ea typeface="ＭＳ ゴシック" pitchFamily="49" charset="-128"/>
            </a:rPr>
            <a:t>39</a:t>
          </a:r>
          <a:r>
            <a:rPr kumimoji="1" lang="ja-JP" altLang="en-US" sz="1300">
              <a:latin typeface="ＭＳ ゴシック" pitchFamily="49" charset="-128"/>
              <a:ea typeface="ＭＳ ゴシック" pitchFamily="49" charset="-128"/>
            </a:rPr>
            <a:t>百万円となっている。プラスに転じたものの、必要な行政サービスを行っていくうえでどうしてもマイナスになることもある部分であるので、過度な増・減とならないよう、多年度で見た場合の収支の均衡が図られるよう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北海道えりも町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状、全会計において黒字であることから連結実質赤字比率は算定されていない。これまで記載してきたとおり、財政状況は厳しい中ではあるが、安定した歳入の確保と事務事業の見直しによる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5684417</v>
      </c>
      <c r="BO4" s="371"/>
      <c r="BP4" s="371"/>
      <c r="BQ4" s="371"/>
      <c r="BR4" s="371"/>
      <c r="BS4" s="371"/>
      <c r="BT4" s="371"/>
      <c r="BU4" s="372"/>
      <c r="BV4" s="370">
        <v>5579035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2.2000000000000002</v>
      </c>
      <c r="CU4" s="377"/>
      <c r="CV4" s="377"/>
      <c r="CW4" s="377"/>
      <c r="CX4" s="377"/>
      <c r="CY4" s="377"/>
      <c r="CZ4" s="377"/>
      <c r="DA4" s="378"/>
      <c r="DB4" s="376">
        <v>2.9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5579899</v>
      </c>
      <c r="BO5" s="408"/>
      <c r="BP5" s="408"/>
      <c r="BQ5" s="408"/>
      <c r="BR5" s="408"/>
      <c r="BS5" s="408"/>
      <c r="BT5" s="408"/>
      <c r="BU5" s="409"/>
      <c r="BV5" s="407">
        <v>5480625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98.4</v>
      </c>
      <c r="CU5" s="405"/>
      <c r="CV5" s="405"/>
      <c r="CW5" s="405"/>
      <c r="CX5" s="405"/>
      <c r="CY5" s="405"/>
      <c r="CZ5" s="405"/>
      <c r="DA5" s="406"/>
      <c r="DB5" s="404">
        <v>94.5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104518</v>
      </c>
      <c r="BO6" s="408"/>
      <c r="BP6" s="408"/>
      <c r="BQ6" s="408"/>
      <c r="BR6" s="408"/>
      <c r="BS6" s="408"/>
      <c r="BT6" s="408"/>
      <c r="BU6" s="409"/>
      <c r="BV6" s="407">
        <v>98410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98.6</v>
      </c>
      <c r="CU6" s="445"/>
      <c r="CV6" s="445"/>
      <c r="CW6" s="445"/>
      <c r="CX6" s="445"/>
      <c r="CY6" s="445"/>
      <c r="CZ6" s="445"/>
      <c r="DA6" s="446"/>
      <c r="DB6" s="444">
        <v>94.8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36296</v>
      </c>
      <c r="BO7" s="408"/>
      <c r="BP7" s="408"/>
      <c r="BQ7" s="408"/>
      <c r="BR7" s="408"/>
      <c r="BS7" s="408"/>
      <c r="BT7" s="408"/>
      <c r="BU7" s="409"/>
      <c r="BV7" s="407">
        <v>11644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3084023</v>
      </c>
      <c r="CU7" s="408"/>
      <c r="CV7" s="408"/>
      <c r="CW7" s="408"/>
      <c r="CX7" s="408"/>
      <c r="CY7" s="408"/>
      <c r="CZ7" s="408"/>
      <c r="DA7" s="409"/>
      <c r="DB7" s="407">
        <v>3042030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68222</v>
      </c>
      <c r="BO8" s="408"/>
      <c r="BP8" s="408"/>
      <c r="BQ8" s="408"/>
      <c r="BR8" s="408"/>
      <c r="BS8" s="408"/>
      <c r="BT8" s="408"/>
      <c r="BU8" s="409"/>
      <c r="BV8" s="407">
        <v>86766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0.18</v>
      </c>
      <c r="CU8" s="448"/>
      <c r="CV8" s="448"/>
      <c r="CW8" s="448"/>
      <c r="CX8" s="448"/>
      <c r="CY8" s="448"/>
      <c r="CZ8" s="448"/>
      <c r="DA8" s="449"/>
      <c r="DB8" s="447">
        <v>0.18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4374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-18544</v>
      </c>
      <c r="BO9" s="408"/>
      <c r="BP9" s="408"/>
      <c r="BQ9" s="408"/>
      <c r="BR9" s="408"/>
      <c r="BS9" s="408"/>
      <c r="BT9" s="408"/>
      <c r="BU9" s="409"/>
      <c r="BV9" s="407">
        <v>37080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9.6999999999999993</v>
      </c>
      <c r="CU9" s="405"/>
      <c r="CV9" s="405"/>
      <c r="CW9" s="405"/>
      <c r="CX9" s="405"/>
      <c r="CY9" s="405"/>
      <c r="CZ9" s="405"/>
      <c r="DA9" s="406"/>
      <c r="DB9" s="404">
        <v>10.7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4906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340000</v>
      </c>
      <c r="BO10" s="408"/>
      <c r="BP10" s="408"/>
      <c r="BQ10" s="408"/>
      <c r="BR10" s="408"/>
      <c r="BS10" s="408"/>
      <c r="BT10" s="408"/>
      <c r="BU10" s="409"/>
      <c r="BV10" s="407">
        <v>264000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4060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282000</v>
      </c>
      <c r="BO12" s="408"/>
      <c r="BP12" s="408"/>
      <c r="BQ12" s="408"/>
      <c r="BR12" s="408"/>
      <c r="BS12" s="408"/>
      <c r="BT12" s="408"/>
      <c r="BU12" s="409"/>
      <c r="BV12" s="407">
        <v>343000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3993</v>
      </c>
      <c r="S13" s="492"/>
      <c r="T13" s="492"/>
      <c r="U13" s="492"/>
      <c r="V13" s="493"/>
      <c r="W13" s="423" t="s">
        <v>131</v>
      </c>
      <c r="X13" s="424"/>
      <c r="Y13" s="424"/>
      <c r="Z13" s="424"/>
      <c r="AA13" s="424"/>
      <c r="AB13" s="414"/>
      <c r="AC13" s="458">
        <v>1226</v>
      </c>
      <c r="AD13" s="459"/>
      <c r="AE13" s="459"/>
      <c r="AF13" s="459"/>
      <c r="AG13" s="501"/>
      <c r="AH13" s="458">
        <v>1421</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39456</v>
      </c>
      <c r="BO13" s="408"/>
      <c r="BP13" s="408"/>
      <c r="BQ13" s="408"/>
      <c r="BR13" s="408"/>
      <c r="BS13" s="408"/>
      <c r="BT13" s="408"/>
      <c r="BU13" s="409"/>
      <c r="BV13" s="407">
        <v>-41920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8.1999999999999993</v>
      </c>
      <c r="CU13" s="405"/>
      <c r="CV13" s="405"/>
      <c r="CW13" s="405"/>
      <c r="CX13" s="405"/>
      <c r="CY13" s="405"/>
      <c r="CZ13" s="405"/>
      <c r="DA13" s="406"/>
      <c r="DB13" s="404">
        <v>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4178</v>
      </c>
      <c r="S14" s="492"/>
      <c r="T14" s="492"/>
      <c r="U14" s="492"/>
      <c r="V14" s="493"/>
      <c r="W14" s="397"/>
      <c r="X14" s="398"/>
      <c r="Y14" s="398"/>
      <c r="Z14" s="398"/>
      <c r="AA14" s="398"/>
      <c r="AB14" s="387"/>
      <c r="AC14" s="494">
        <v>47.6</v>
      </c>
      <c r="AD14" s="495"/>
      <c r="AE14" s="495"/>
      <c r="AF14" s="495"/>
      <c r="AG14" s="496"/>
      <c r="AH14" s="494">
        <v>50.3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4118</v>
      </c>
      <c r="S15" s="492"/>
      <c r="T15" s="492"/>
      <c r="U15" s="492"/>
      <c r="V15" s="493"/>
      <c r="W15" s="423" t="s">
        <v>137</v>
      </c>
      <c r="X15" s="424"/>
      <c r="Y15" s="424"/>
      <c r="Z15" s="424"/>
      <c r="AA15" s="424"/>
      <c r="AB15" s="414"/>
      <c r="AC15" s="458">
        <v>249</v>
      </c>
      <c r="AD15" s="459"/>
      <c r="AE15" s="459"/>
      <c r="AF15" s="459"/>
      <c r="AG15" s="501"/>
      <c r="AH15" s="458">
        <v>291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516258</v>
      </c>
      <c r="BO15" s="371"/>
      <c r="BP15" s="371"/>
      <c r="BQ15" s="371"/>
      <c r="BR15" s="371"/>
      <c r="BS15" s="371"/>
      <c r="BT15" s="371"/>
      <c r="BU15" s="372"/>
      <c r="BV15" s="370">
        <v>523202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9.6999999999999993</v>
      </c>
      <c r="AD16" s="495"/>
      <c r="AE16" s="495"/>
      <c r="AF16" s="495"/>
      <c r="AG16" s="496"/>
      <c r="AH16" s="494">
        <v>10.3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2961170</v>
      </c>
      <c r="BO16" s="408"/>
      <c r="BP16" s="408"/>
      <c r="BQ16" s="408"/>
      <c r="BR16" s="408"/>
      <c r="BS16" s="408"/>
      <c r="BT16" s="408"/>
      <c r="BU16" s="409"/>
      <c r="BV16" s="407">
        <v>2913083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1101</v>
      </c>
      <c r="AD17" s="459"/>
      <c r="AE17" s="459"/>
      <c r="AF17" s="459"/>
      <c r="AG17" s="501"/>
      <c r="AH17" s="458">
        <v>1111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633759</v>
      </c>
      <c r="BO17" s="408"/>
      <c r="BP17" s="408"/>
      <c r="BQ17" s="408"/>
      <c r="BR17" s="408"/>
      <c r="BS17" s="408"/>
      <c r="BT17" s="408"/>
      <c r="BU17" s="409"/>
      <c r="BV17" s="407">
        <v>641792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284</v>
      </c>
      <c r="M18" s="531"/>
      <c r="N18" s="531"/>
      <c r="O18" s="531"/>
      <c r="P18" s="531"/>
      <c r="Q18" s="531"/>
      <c r="R18" s="532"/>
      <c r="S18" s="532"/>
      <c r="T18" s="532"/>
      <c r="U18" s="532"/>
      <c r="V18" s="533"/>
      <c r="W18" s="425"/>
      <c r="X18" s="426"/>
      <c r="Y18" s="426"/>
      <c r="Z18" s="426"/>
      <c r="AA18" s="426"/>
      <c r="AB18" s="417"/>
      <c r="AC18" s="534">
        <v>42.7</v>
      </c>
      <c r="AD18" s="535"/>
      <c r="AE18" s="535"/>
      <c r="AF18" s="535"/>
      <c r="AG18" s="536"/>
      <c r="AH18" s="534">
        <v>39.4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3102829</v>
      </c>
      <c r="BO18" s="408"/>
      <c r="BP18" s="408"/>
      <c r="BQ18" s="408"/>
      <c r="BR18" s="408"/>
      <c r="BS18" s="408"/>
      <c r="BT18" s="408"/>
      <c r="BU18" s="409"/>
      <c r="BV18" s="407">
        <v>2918465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4515509</v>
      </c>
      <c r="BO19" s="408"/>
      <c r="BP19" s="408"/>
      <c r="BQ19" s="408"/>
      <c r="BR19" s="408"/>
      <c r="BS19" s="408"/>
      <c r="BT19" s="408"/>
      <c r="BU19" s="409"/>
      <c r="BV19" s="407">
        <v>4305902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1822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5088494</v>
      </c>
      <c r="BO22" s="371"/>
      <c r="BP22" s="371"/>
      <c r="BQ22" s="371"/>
      <c r="BR22" s="371"/>
      <c r="BS22" s="371"/>
      <c r="BT22" s="371"/>
      <c r="BU22" s="372"/>
      <c r="BV22" s="370">
        <v>5166754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4615681</v>
      </c>
      <c r="BO23" s="408"/>
      <c r="BP23" s="408"/>
      <c r="BQ23" s="408"/>
      <c r="BR23" s="408"/>
      <c r="BS23" s="408"/>
      <c r="BT23" s="408"/>
      <c r="BU23" s="409"/>
      <c r="BV23" s="407">
        <v>4679031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7100</v>
      </c>
      <c r="R24" s="459"/>
      <c r="S24" s="459"/>
      <c r="T24" s="459"/>
      <c r="U24" s="459"/>
      <c r="V24" s="501"/>
      <c r="W24" s="553"/>
      <c r="X24" s="554"/>
      <c r="Y24" s="555"/>
      <c r="Z24" s="457" t="s">
        <v>162</v>
      </c>
      <c r="AA24" s="437"/>
      <c r="AB24" s="437"/>
      <c r="AC24" s="437"/>
      <c r="AD24" s="437"/>
      <c r="AE24" s="437"/>
      <c r="AF24" s="437"/>
      <c r="AG24" s="438"/>
      <c r="AH24" s="458">
        <v>99</v>
      </c>
      <c r="AI24" s="459"/>
      <c r="AJ24" s="459"/>
      <c r="AK24" s="459"/>
      <c r="AL24" s="501"/>
      <c r="AM24" s="458">
        <v>294030</v>
      </c>
      <c r="AN24" s="459"/>
      <c r="AO24" s="459"/>
      <c r="AP24" s="459"/>
      <c r="AQ24" s="459"/>
      <c r="AR24" s="501"/>
      <c r="AS24" s="458">
        <v>2970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3878263</v>
      </c>
      <c r="BO24" s="408"/>
      <c r="BP24" s="408"/>
      <c r="BQ24" s="408"/>
      <c r="BR24" s="408"/>
      <c r="BS24" s="408"/>
      <c r="BT24" s="408"/>
      <c r="BU24" s="409"/>
      <c r="BV24" s="407">
        <v>3804071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6000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773529</v>
      </c>
      <c r="BO25" s="371"/>
      <c r="BP25" s="371"/>
      <c r="BQ25" s="371"/>
      <c r="BR25" s="371"/>
      <c r="BS25" s="371"/>
      <c r="BT25" s="371"/>
      <c r="BU25" s="372"/>
      <c r="BV25" s="370">
        <v>106543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5700</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2500</v>
      </c>
      <c r="R27" s="459"/>
      <c r="S27" s="459"/>
      <c r="T27" s="459"/>
      <c r="U27" s="459"/>
      <c r="V27" s="501"/>
      <c r="W27" s="553"/>
      <c r="X27" s="554"/>
      <c r="Y27" s="555"/>
      <c r="Z27" s="457" t="s">
        <v>172</v>
      </c>
      <c r="AA27" s="437"/>
      <c r="AB27" s="437"/>
      <c r="AC27" s="437"/>
      <c r="AD27" s="437"/>
      <c r="AE27" s="437"/>
      <c r="AF27" s="437"/>
      <c r="AG27" s="438"/>
      <c r="AH27" s="458">
        <v>23</v>
      </c>
      <c r="AI27" s="459"/>
      <c r="AJ27" s="459"/>
      <c r="AK27" s="459"/>
      <c r="AL27" s="501"/>
      <c r="AM27" s="458">
        <v>69726</v>
      </c>
      <c r="AN27" s="459"/>
      <c r="AO27" s="459"/>
      <c r="AP27" s="459"/>
      <c r="AQ27" s="459"/>
      <c r="AR27" s="501"/>
      <c r="AS27" s="458">
        <v>3032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20000</v>
      </c>
      <c r="BO27" s="527"/>
      <c r="BP27" s="527"/>
      <c r="BQ27" s="527"/>
      <c r="BR27" s="527"/>
      <c r="BS27" s="527"/>
      <c r="BT27" s="527"/>
      <c r="BU27" s="528"/>
      <c r="BV27" s="526">
        <v>19900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2000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1800748</v>
      </c>
      <c r="BO28" s="371"/>
      <c r="BP28" s="371"/>
      <c r="BQ28" s="371"/>
      <c r="BR28" s="371"/>
      <c r="BS28" s="371"/>
      <c r="BT28" s="371"/>
      <c r="BU28" s="372"/>
      <c r="BV28" s="370">
        <v>1742748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9</v>
      </c>
      <c r="M29" s="459"/>
      <c r="N29" s="459"/>
      <c r="O29" s="459"/>
      <c r="P29" s="501"/>
      <c r="Q29" s="458">
        <v>1800</v>
      </c>
      <c r="R29" s="459"/>
      <c r="S29" s="459"/>
      <c r="T29" s="459"/>
      <c r="U29" s="459"/>
      <c r="V29" s="501"/>
      <c r="W29" s="556"/>
      <c r="X29" s="557"/>
      <c r="Y29" s="558"/>
      <c r="Z29" s="457" t="s">
        <v>178</v>
      </c>
      <c r="AA29" s="437"/>
      <c r="AB29" s="437"/>
      <c r="AC29" s="437"/>
      <c r="AD29" s="437"/>
      <c r="AE29" s="437"/>
      <c r="AF29" s="437"/>
      <c r="AG29" s="438"/>
      <c r="AH29" s="458">
        <v>122</v>
      </c>
      <c r="AI29" s="459"/>
      <c r="AJ29" s="459"/>
      <c r="AK29" s="459"/>
      <c r="AL29" s="501"/>
      <c r="AM29" s="458">
        <v>363756</v>
      </c>
      <c r="AN29" s="459"/>
      <c r="AO29" s="459"/>
      <c r="AP29" s="459"/>
      <c r="AQ29" s="459"/>
      <c r="AR29" s="501"/>
      <c r="AS29" s="458">
        <v>2982</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1098000</v>
      </c>
      <c r="BO29" s="408"/>
      <c r="BP29" s="408"/>
      <c r="BQ29" s="408"/>
      <c r="BR29" s="408"/>
      <c r="BS29" s="408"/>
      <c r="BT29" s="408"/>
      <c r="BU29" s="409"/>
      <c r="BV29" s="407">
        <v>1082000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596242</v>
      </c>
      <c r="BO30" s="527"/>
      <c r="BP30" s="527"/>
      <c r="BQ30" s="527"/>
      <c r="BR30" s="527"/>
      <c r="BS30" s="527"/>
      <c r="BT30" s="527"/>
      <c r="BU30" s="528"/>
      <c r="BV30" s="526">
        <v>592693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日高東部衛生組合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診療所特別会計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日高東部消防組合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日高管内地方税滞納整理機構</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WLzAZKwNvAYHCVX20J1+nRfzbgnoPTgtYFjc9l/zgEQ+74arO0U/MNEN+g1FXTfQvE1sBVlx1j8dG1hp/eRUhg==" saltValue="QasnABKO5M8+o9UM+vhD5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v>1.37</v>
      </c>
      <c r="G34" s="33">
        <v>2.17</v>
      </c>
      <c r="H34" s="33">
        <v>1.63</v>
      </c>
      <c r="I34" s="33">
        <v>2.85</v>
      </c>
      <c r="J34" s="34">
        <v>2.21</v>
      </c>
      <c r="K34" s="22"/>
      <c r="L34" s="22"/>
      <c r="M34" s="22"/>
      <c r="N34" s="22"/>
      <c r="O34" s="22"/>
      <c r="P34" s="22"/>
    </row>
    <row r="35" spans="1:16" ht="39" customHeight="1" x14ac:dyDescent="0.15">
      <c r="A35" s="22"/>
      <c r="B35" s="35"/>
      <c r="C35" s="1145" t="s">
        <v>534</v>
      </c>
      <c r="D35" s="1146"/>
      <c r="E35" s="1147"/>
      <c r="F35" s="36" t="s">
        <v>488</v>
      </c>
      <c r="G35" s="37" t="s">
        <v>488</v>
      </c>
      <c r="H35" s="37" t="s">
        <v>488</v>
      </c>
      <c r="I35" s="37" t="s">
        <v>488</v>
      </c>
      <c r="J35" s="38">
        <v>1.61</v>
      </c>
      <c r="K35" s="22"/>
      <c r="L35" s="22"/>
      <c r="M35" s="22"/>
      <c r="N35" s="22"/>
      <c r="O35" s="22"/>
      <c r="P35" s="22"/>
    </row>
    <row r="36" spans="1:16" ht="39" customHeight="1" x14ac:dyDescent="0.15">
      <c r="A36" s="22"/>
      <c r="B36" s="35"/>
      <c r="C36" s="1145" t="s">
        <v>535</v>
      </c>
      <c r="D36" s="1146"/>
      <c r="E36" s="1147"/>
      <c r="F36" s="36" t="s">
        <v>488</v>
      </c>
      <c r="G36" s="37" t="s">
        <v>488</v>
      </c>
      <c r="H36" s="37" t="s">
        <v>488</v>
      </c>
      <c r="I36" s="37" t="s">
        <v>488</v>
      </c>
      <c r="J36" s="38">
        <v>0.33</v>
      </c>
      <c r="K36" s="22"/>
      <c r="L36" s="22"/>
      <c r="M36" s="22"/>
      <c r="N36" s="22"/>
      <c r="O36" s="22"/>
      <c r="P36" s="22"/>
    </row>
    <row r="37" spans="1:16" ht="39" customHeight="1" x14ac:dyDescent="0.15">
      <c r="A37" s="22"/>
      <c r="B37" s="35"/>
      <c r="C37" s="1145" t="s">
        <v>536</v>
      </c>
      <c r="D37" s="1146"/>
      <c r="E37" s="1147"/>
      <c r="F37" s="36">
        <v>0.31</v>
      </c>
      <c r="G37" s="37">
        <v>1.02</v>
      </c>
      <c r="H37" s="37">
        <v>1.1399999999999999</v>
      </c>
      <c r="I37" s="37">
        <v>1.53</v>
      </c>
      <c r="J37" s="38">
        <v>0.24</v>
      </c>
      <c r="K37" s="22"/>
      <c r="L37" s="22"/>
      <c r="M37" s="22"/>
      <c r="N37" s="22"/>
      <c r="O37" s="22"/>
      <c r="P37" s="22"/>
    </row>
    <row r="38" spans="1:16" ht="39" customHeight="1" x14ac:dyDescent="0.15">
      <c r="A38" s="22"/>
      <c r="B38" s="35"/>
      <c r="C38" s="1145" t="s">
        <v>537</v>
      </c>
      <c r="D38" s="1146"/>
      <c r="E38" s="1147"/>
      <c r="F38" s="36">
        <v>0.85</v>
      </c>
      <c r="G38" s="37">
        <v>0.69</v>
      </c>
      <c r="H38" s="37">
        <v>0.11</v>
      </c>
      <c r="I38" s="37">
        <v>0.13</v>
      </c>
      <c r="J38" s="38">
        <v>7.0000000000000007E-2</v>
      </c>
      <c r="K38" s="22"/>
      <c r="L38" s="22"/>
      <c r="M38" s="22"/>
      <c r="N38" s="22"/>
      <c r="O38" s="22"/>
      <c r="P38" s="22"/>
    </row>
    <row r="39" spans="1:16" ht="39" customHeight="1" x14ac:dyDescent="0.15">
      <c r="A39" s="22"/>
      <c r="B39" s="35"/>
      <c r="C39" s="1145" t="s">
        <v>538</v>
      </c>
      <c r="D39" s="1146"/>
      <c r="E39" s="1147"/>
      <c r="F39" s="36">
        <v>0.04</v>
      </c>
      <c r="G39" s="37">
        <v>7.0000000000000007E-2</v>
      </c>
      <c r="H39" s="37">
        <v>0.08</v>
      </c>
      <c r="I39" s="37">
        <v>0.06</v>
      </c>
      <c r="J39" s="38">
        <v>0.05</v>
      </c>
      <c r="K39" s="22"/>
      <c r="L39" s="22"/>
      <c r="M39" s="22"/>
      <c r="N39" s="22"/>
      <c r="O39" s="22"/>
      <c r="P39" s="22"/>
    </row>
    <row r="40" spans="1:16" ht="39" customHeight="1" x14ac:dyDescent="0.15">
      <c r="A40" s="22"/>
      <c r="B40" s="35"/>
      <c r="C40" s="1145" t="s">
        <v>539</v>
      </c>
      <c r="D40" s="1146"/>
      <c r="E40" s="1147"/>
      <c r="F40" s="36">
        <v>0.02</v>
      </c>
      <c r="G40" s="37">
        <v>0.02</v>
      </c>
      <c r="H40" s="37">
        <v>0.01</v>
      </c>
      <c r="I40" s="37">
        <v>0.03</v>
      </c>
      <c r="J40" s="38">
        <v>0.03</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541</v>
      </c>
      <c r="D43" s="1149"/>
      <c r="E43" s="1150"/>
      <c r="F43" s="41">
        <v>7.0000000000000007E-2</v>
      </c>
      <c r="G43" s="42">
        <v>0.06</v>
      </c>
      <c r="H43" s="42">
        <v>0.05</v>
      </c>
      <c r="I43" s="42">
        <v>0.3</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o54/+NjFDzA83JWLBddhF+Vdi+lKjvB19TFu+GDFr0N4PniRwIOR7DlFmX0dFQsylSrZNxYNitHucHt/jNk4w==" saltValue="YTEexK62MukDRcWxp/5P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536</v>
      </c>
      <c r="L45" s="60">
        <v>512</v>
      </c>
      <c r="M45" s="60">
        <v>496</v>
      </c>
      <c r="N45" s="60">
        <v>496</v>
      </c>
      <c r="O45" s="61">
        <v>470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125</v>
      </c>
      <c r="L48" s="64">
        <v>124</v>
      </c>
      <c r="M48" s="64">
        <v>132</v>
      </c>
      <c r="N48" s="64">
        <v>133</v>
      </c>
      <c r="O48" s="65">
        <v>135</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488</v>
      </c>
      <c r="L49" s="64" t="s">
        <v>488</v>
      </c>
      <c r="M49" s="64" t="s">
        <v>488</v>
      </c>
      <c r="N49" s="64" t="s">
        <v>488</v>
      </c>
      <c r="O49" s="65" t="s">
        <v>488</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15">
      <c r="A51" s="48"/>
      <c r="B51" s="1157"/>
      <c r="C51" s="1158"/>
      <c r="D51" s="66"/>
      <c r="E51" s="1161" t="s">
        <v>16</v>
      </c>
      <c r="F51" s="1161"/>
      <c r="G51" s="1161"/>
      <c r="H51" s="1161"/>
      <c r="I51" s="1161"/>
      <c r="J51" s="1162"/>
      <c r="K51" s="63">
        <v>1</v>
      </c>
      <c r="L51" s="64">
        <v>0</v>
      </c>
      <c r="M51" s="64">
        <v>0</v>
      </c>
      <c r="N51" s="64">
        <v>1</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441</v>
      </c>
      <c r="L52" s="64">
        <v>428</v>
      </c>
      <c r="M52" s="64">
        <v>412</v>
      </c>
      <c r="N52" s="64">
        <v>402</v>
      </c>
      <c r="O52" s="65">
        <v>385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221</v>
      </c>
      <c r="L53" s="69">
        <v>208</v>
      </c>
      <c r="M53" s="69">
        <v>216</v>
      </c>
      <c r="N53" s="69">
        <v>228</v>
      </c>
      <c r="O53" s="70">
        <v>220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YdADybpehTNsbCrNnfzEXl83+LBnhij2fvLA152fnUoAuqE6IcUQLud4rH9Z+gvebjcS2qtU96zaekvqQcysA==" saltValue="J/dxspixEMPxOm5m5UIjn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4829</v>
      </c>
      <c r="J41" s="344">
        <v>4987</v>
      </c>
      <c r="K41" s="344">
        <v>5264</v>
      </c>
      <c r="L41" s="344">
        <v>5167</v>
      </c>
      <c r="M41" s="345">
        <v>5088</v>
      </c>
    </row>
    <row r="42" spans="2:13" ht="27.75" customHeight="1" x14ac:dyDescent="0.15">
      <c r="B42" s="1186"/>
      <c r="C42" s="1187"/>
      <c r="D42" s="106"/>
      <c r="E42" s="1192" t="s">
        <v>32</v>
      </c>
      <c r="F42" s="1192"/>
      <c r="G42" s="1192"/>
      <c r="H42" s="1193"/>
      <c r="I42" s="346" t="s">
        <v>488</v>
      </c>
      <c r="J42" s="347" t="s">
        <v>488</v>
      </c>
      <c r="K42" s="347" t="s">
        <v>488</v>
      </c>
      <c r="L42" s="347" t="s">
        <v>488</v>
      </c>
      <c r="M42" s="348" t="s">
        <v>488</v>
      </c>
    </row>
    <row r="43" spans="2:13" ht="27.75" customHeight="1" x14ac:dyDescent="0.15">
      <c r="B43" s="1186"/>
      <c r="C43" s="1187"/>
      <c r="D43" s="106"/>
      <c r="E43" s="1192" t="s">
        <v>33</v>
      </c>
      <c r="F43" s="1192"/>
      <c r="G43" s="1192"/>
      <c r="H43" s="1193"/>
      <c r="I43" s="346">
        <v>1022</v>
      </c>
      <c r="J43" s="347">
        <v>929</v>
      </c>
      <c r="K43" s="347">
        <v>886</v>
      </c>
      <c r="L43" s="347">
        <v>846</v>
      </c>
      <c r="M43" s="348">
        <v>773</v>
      </c>
    </row>
    <row r="44" spans="2:13" ht="27.75" customHeight="1" x14ac:dyDescent="0.15">
      <c r="B44" s="1186"/>
      <c r="C44" s="1187"/>
      <c r="D44" s="106"/>
      <c r="E44" s="1192" t="s">
        <v>34</v>
      </c>
      <c r="F44" s="1192"/>
      <c r="G44" s="1192"/>
      <c r="H44" s="1193"/>
      <c r="I44" s="346" t="s">
        <v>488</v>
      </c>
      <c r="J44" s="347" t="s">
        <v>488</v>
      </c>
      <c r="K44" s="347" t="s">
        <v>488</v>
      </c>
      <c r="L44" s="347" t="s">
        <v>488</v>
      </c>
      <c r="M44" s="348" t="s">
        <v>488</v>
      </c>
    </row>
    <row r="45" spans="2:13" ht="27.75" customHeight="1" x14ac:dyDescent="0.15">
      <c r="B45" s="1186"/>
      <c r="C45" s="1187"/>
      <c r="D45" s="106"/>
      <c r="E45" s="1192" t="s">
        <v>35</v>
      </c>
      <c r="F45" s="1192"/>
      <c r="G45" s="1192"/>
      <c r="H45" s="1193"/>
      <c r="I45" s="346">
        <v>117</v>
      </c>
      <c r="J45" s="347">
        <v>132</v>
      </c>
      <c r="K45" s="347">
        <v>116</v>
      </c>
      <c r="L45" s="347">
        <v>176</v>
      </c>
      <c r="M45" s="348">
        <v>188</v>
      </c>
    </row>
    <row r="46" spans="2:13" ht="27.75" customHeight="1" x14ac:dyDescent="0.15">
      <c r="B46" s="1186"/>
      <c r="C46" s="1187"/>
      <c r="D46" s="107"/>
      <c r="E46" s="1192" t="s">
        <v>36</v>
      </c>
      <c r="F46" s="1192"/>
      <c r="G46" s="1192"/>
      <c r="H46" s="1193"/>
      <c r="I46" s="346" t="s">
        <v>488</v>
      </c>
      <c r="J46" s="347" t="s">
        <v>488</v>
      </c>
      <c r="K46" s="347" t="s">
        <v>488</v>
      </c>
      <c r="L46" s="347" t="s">
        <v>488</v>
      </c>
      <c r="M46" s="348" t="s">
        <v>488</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2286</v>
      </c>
      <c r="J50" s="347">
        <v>2879</v>
      </c>
      <c r="K50" s="347">
        <v>2885</v>
      </c>
      <c r="L50" s="347">
        <v>2844</v>
      </c>
      <c r="M50" s="348">
        <v>2917</v>
      </c>
    </row>
    <row r="51" spans="2:13" ht="27.75" customHeight="1" x14ac:dyDescent="0.15">
      <c r="B51" s="1186"/>
      <c r="C51" s="1187"/>
      <c r="D51" s="106"/>
      <c r="E51" s="1192" t="s">
        <v>42</v>
      </c>
      <c r="F51" s="1192"/>
      <c r="G51" s="1192"/>
      <c r="H51" s="1193"/>
      <c r="I51" s="346">
        <v>413</v>
      </c>
      <c r="J51" s="347">
        <v>405</v>
      </c>
      <c r="K51" s="347">
        <v>396</v>
      </c>
      <c r="L51" s="347">
        <v>379</v>
      </c>
      <c r="M51" s="348">
        <v>372</v>
      </c>
    </row>
    <row r="52" spans="2:13" ht="27.75" customHeight="1" x14ac:dyDescent="0.15">
      <c r="B52" s="1188"/>
      <c r="C52" s="1189"/>
      <c r="D52" s="106"/>
      <c r="E52" s="1192" t="s">
        <v>43</v>
      </c>
      <c r="F52" s="1192"/>
      <c r="G52" s="1192"/>
      <c r="H52" s="1193"/>
      <c r="I52" s="346">
        <v>3421</v>
      </c>
      <c r="J52" s="347">
        <v>4045</v>
      </c>
      <c r="K52" s="347">
        <v>3995</v>
      </c>
      <c r="L52" s="347">
        <v>3902</v>
      </c>
      <c r="M52" s="348">
        <v>3788</v>
      </c>
    </row>
    <row r="53" spans="2:13" ht="27.75" customHeight="1" thickBot="1" x14ac:dyDescent="0.2">
      <c r="B53" s="1199" t="s">
        <v>19</v>
      </c>
      <c r="C53" s="1200"/>
      <c r="D53" s="110"/>
      <c r="E53" s="1201" t="s">
        <v>44</v>
      </c>
      <c r="F53" s="1201"/>
      <c r="G53" s="1201"/>
      <c r="H53" s="1202"/>
      <c r="I53" s="349">
        <v>-153</v>
      </c>
      <c r="J53" s="350">
        <v>-1280</v>
      </c>
      <c r="K53" s="350">
        <v>-1010</v>
      </c>
      <c r="L53" s="350">
        <v>-938</v>
      </c>
      <c r="M53" s="351">
        <v>-1028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tbVpWEU1GVqeqgorG34GDKJD+wzMMindgXxzW/POOoUFGwGBH1pmZ0XHav0n7kStHKDBckW5zrpMhCFctdzMA==" saltValue="d1+L/Avf5vrdi4b0awWi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1822</v>
      </c>
      <c r="G55" s="352">
        <v>1743</v>
      </c>
      <c r="H55" s="353">
        <v>1801</v>
      </c>
    </row>
    <row r="56" spans="2:8" ht="52.5" customHeight="1" x14ac:dyDescent="0.15">
      <c r="B56" s="122"/>
      <c r="C56" s="1213" t="s">
        <v>47</v>
      </c>
      <c r="D56" s="1213"/>
      <c r="E56" s="1214"/>
      <c r="F56" s="354">
        <v>1042</v>
      </c>
      <c r="G56" s="354">
        <v>1082</v>
      </c>
      <c r="H56" s="355">
        <v>1098</v>
      </c>
    </row>
    <row r="57" spans="2:8" ht="53.25" customHeight="1" x14ac:dyDescent="0.15">
      <c r="B57" s="122"/>
      <c r="C57" s="1215" t="s">
        <v>48</v>
      </c>
      <c r="D57" s="1215"/>
      <c r="E57" s="1216"/>
      <c r="F57" s="356">
        <v>582</v>
      </c>
      <c r="G57" s="356">
        <v>593</v>
      </c>
      <c r="H57" s="357">
        <v>596</v>
      </c>
    </row>
    <row r="58" spans="2:8" ht="45.75" customHeight="1" x14ac:dyDescent="0.15">
      <c r="B58" s="123"/>
      <c r="C58" s="1203" t="s">
        <v>551</v>
      </c>
      <c r="D58" s="1204"/>
      <c r="E58" s="1205"/>
      <c r="F58" s="358">
        <v>436</v>
      </c>
      <c r="G58" s="358">
        <v>429</v>
      </c>
      <c r="H58" s="359">
        <v>429</v>
      </c>
    </row>
    <row r="59" spans="2:8" ht="45.75" customHeight="1" x14ac:dyDescent="0.15">
      <c r="B59" s="123"/>
      <c r="C59" s="1203" t="s">
        <v>552</v>
      </c>
      <c r="D59" s="1204"/>
      <c r="E59" s="1205"/>
      <c r="F59" s="358">
        <v>100</v>
      </c>
      <c r="G59" s="358">
        <v>99</v>
      </c>
      <c r="H59" s="359">
        <v>97</v>
      </c>
    </row>
    <row r="60" spans="2:8" ht="45.75" customHeight="1" x14ac:dyDescent="0.15">
      <c r="B60" s="123"/>
      <c r="C60" s="1203" t="s">
        <v>553</v>
      </c>
      <c r="D60" s="1204"/>
      <c r="E60" s="1205"/>
      <c r="F60" s="358">
        <v>0</v>
      </c>
      <c r="G60" s="358">
        <v>20</v>
      </c>
      <c r="H60" s="359">
        <v>27</v>
      </c>
    </row>
    <row r="61" spans="2:8" ht="45.75" customHeight="1" x14ac:dyDescent="0.15">
      <c r="B61" s="123"/>
      <c r="C61" s="1203" t="s">
        <v>554</v>
      </c>
      <c r="D61" s="1204"/>
      <c r="E61" s="1205"/>
      <c r="F61" s="358">
        <v>22</v>
      </c>
      <c r="G61" s="358">
        <v>20</v>
      </c>
      <c r="H61" s="359">
        <v>18</v>
      </c>
    </row>
    <row r="62" spans="2:8" ht="45.75" customHeight="1" thickBot="1" x14ac:dyDescent="0.2">
      <c r="B62" s="124"/>
      <c r="C62" s="1206" t="s">
        <v>555</v>
      </c>
      <c r="D62" s="1207"/>
      <c r="E62" s="1208"/>
      <c r="F62" s="360">
        <v>13</v>
      </c>
      <c r="G62" s="360">
        <v>13</v>
      </c>
      <c r="H62" s="361">
        <v>13</v>
      </c>
    </row>
    <row r="63" spans="2:8" ht="52.5" customHeight="1" thickBot="1" x14ac:dyDescent="0.2">
      <c r="B63" s="125"/>
      <c r="C63" s="1209" t="s">
        <v>49</v>
      </c>
      <c r="D63" s="1209"/>
      <c r="E63" s="1210"/>
      <c r="F63" s="362">
        <v>3445</v>
      </c>
      <c r="G63" s="362">
        <v>3417</v>
      </c>
      <c r="H63" s="363">
        <v>3495</v>
      </c>
    </row>
    <row r="64" spans="2:8" x14ac:dyDescent="0.15"/>
  </sheetData>
  <sheetProtection algorithmName="SHA-512" hashValue="A+GDbSmM5UI+9jwP4ScMWZ8CdKjFmFSbUd6eCMfXeimWsWXhmb99lP6gCduQjZG6Qx0s9/JXrhvn3vKCGYzQsA==" saltValue="etmpWTZagmsVpMaQ/VHu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201424</v>
      </c>
      <c r="E3" s="144"/>
      <c r="F3" s="145">
        <v>301035</v>
      </c>
      <c r="G3" s="146"/>
      <c r="H3" s="147"/>
    </row>
    <row r="4" spans="1:8" x14ac:dyDescent="0.15">
      <c r="A4" s="148"/>
      <c r="B4" s="149"/>
      <c r="C4" s="150"/>
      <c r="D4" s="151">
        <v>130182</v>
      </c>
      <c r="E4" s="152"/>
      <c r="F4" s="153">
        <v>154376</v>
      </c>
      <c r="G4" s="154"/>
      <c r="H4" s="155"/>
    </row>
    <row r="5" spans="1:8" x14ac:dyDescent="0.15">
      <c r="A5" s="136" t="s">
        <v>520</v>
      </c>
      <c r="B5" s="141"/>
      <c r="C5" s="142"/>
      <c r="D5" s="143">
        <v>172689</v>
      </c>
      <c r="E5" s="144"/>
      <c r="F5" s="145">
        <v>277467</v>
      </c>
      <c r="G5" s="146"/>
      <c r="H5" s="147"/>
    </row>
    <row r="6" spans="1:8" x14ac:dyDescent="0.15">
      <c r="A6" s="148"/>
      <c r="B6" s="149"/>
      <c r="C6" s="150"/>
      <c r="D6" s="151">
        <v>136119</v>
      </c>
      <c r="E6" s="152"/>
      <c r="F6" s="153">
        <v>128378</v>
      </c>
      <c r="G6" s="154"/>
      <c r="H6" s="155"/>
    </row>
    <row r="7" spans="1:8" x14ac:dyDescent="0.15">
      <c r="A7" s="136" t="s">
        <v>521</v>
      </c>
      <c r="B7" s="141"/>
      <c r="C7" s="142"/>
      <c r="D7" s="143">
        <v>232002</v>
      </c>
      <c r="E7" s="144"/>
      <c r="F7" s="145">
        <v>282256</v>
      </c>
      <c r="G7" s="146"/>
      <c r="H7" s="147"/>
    </row>
    <row r="8" spans="1:8" x14ac:dyDescent="0.15">
      <c r="A8" s="148"/>
      <c r="B8" s="149"/>
      <c r="C8" s="150"/>
      <c r="D8" s="151">
        <v>182358</v>
      </c>
      <c r="E8" s="152"/>
      <c r="F8" s="153">
        <v>145453</v>
      </c>
      <c r="G8" s="154"/>
      <c r="H8" s="155"/>
    </row>
    <row r="9" spans="1:8" x14ac:dyDescent="0.15">
      <c r="A9" s="136" t="s">
        <v>522</v>
      </c>
      <c r="B9" s="141"/>
      <c r="C9" s="142"/>
      <c r="D9" s="143">
        <v>198802</v>
      </c>
      <c r="E9" s="144"/>
      <c r="F9" s="145">
        <v>295341</v>
      </c>
      <c r="G9" s="146"/>
      <c r="H9" s="147"/>
    </row>
    <row r="10" spans="1:8" x14ac:dyDescent="0.15">
      <c r="A10" s="148"/>
      <c r="B10" s="149"/>
      <c r="C10" s="150"/>
      <c r="D10" s="151">
        <v>87703</v>
      </c>
      <c r="E10" s="152"/>
      <c r="F10" s="153">
        <v>137402</v>
      </c>
      <c r="G10" s="154"/>
      <c r="H10" s="155"/>
    </row>
    <row r="11" spans="1:8" x14ac:dyDescent="0.15">
      <c r="A11" s="136" t="s">
        <v>523</v>
      </c>
      <c r="B11" s="141"/>
      <c r="C11" s="142"/>
      <c r="D11" s="143">
        <v>177940</v>
      </c>
      <c r="E11" s="144"/>
      <c r="F11" s="145">
        <v>292845</v>
      </c>
      <c r="G11" s="146"/>
      <c r="H11" s="147"/>
    </row>
    <row r="12" spans="1:8" x14ac:dyDescent="0.15">
      <c r="A12" s="148"/>
      <c r="B12" s="149"/>
      <c r="C12" s="156"/>
      <c r="D12" s="151">
        <v>104645</v>
      </c>
      <c r="E12" s="152"/>
      <c r="F12" s="153">
        <v>143187</v>
      </c>
      <c r="G12" s="154"/>
      <c r="H12" s="155"/>
    </row>
    <row r="13" spans="1:8" x14ac:dyDescent="0.15">
      <c r="A13" s="136"/>
      <c r="B13" s="141"/>
      <c r="C13" s="157"/>
      <c r="D13" s="158">
        <v>196571</v>
      </c>
      <c r="E13" s="159"/>
      <c r="F13" s="160">
        <v>289789</v>
      </c>
      <c r="G13" s="161"/>
      <c r="H13" s="147"/>
    </row>
    <row r="14" spans="1:8" x14ac:dyDescent="0.15">
      <c r="A14" s="148"/>
      <c r="B14" s="149"/>
      <c r="C14" s="150"/>
      <c r="D14" s="151">
        <v>128201</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1.37</v>
      </c>
      <c r="C19" s="162">
        <f>ROUND(VALUE(SUBSTITUTE(実質収支比率等に係る経年分析!G$48,"▲","-")),2)</f>
        <v>2.1800000000000002</v>
      </c>
      <c r="D19" s="162">
        <f>ROUND(VALUE(SUBSTITUTE(実質収支比率等に係る経年分析!H$48,"▲","-")),2)</f>
        <v>1.63</v>
      </c>
      <c r="E19" s="162">
        <f>ROUND(VALUE(SUBSTITUTE(実質収支比率等に係る経年分析!I$48,"▲","-")),2)</f>
        <v>2.85</v>
      </c>
      <c r="F19" s="162">
        <f>ROUND(VALUE(SUBSTITUTE(実質収支比率等に係る経年分析!J$48,"▲","-")),2)</f>
        <v>2.21</v>
      </c>
    </row>
    <row r="20" spans="1:11" x14ac:dyDescent="0.15">
      <c r="A20" s="162" t="s">
        <v>53</v>
      </c>
      <c r="B20" s="162">
        <f>ROUND(VALUE(SUBSTITUTE(実質収支比率等に係る経年分析!F$47,"▲","-")),2)</f>
        <v>41.31</v>
      </c>
      <c r="C20" s="162">
        <f>ROUND(VALUE(SUBSTITUTE(実質収支比率等に係る経年分析!G$47,"▲","-")),2)</f>
        <v>57.23</v>
      </c>
      <c r="D20" s="162">
        <f>ROUND(VALUE(SUBSTITUTE(実質収支比率等に係る経年分析!H$47,"▲","-")),2)</f>
        <v>59.81</v>
      </c>
      <c r="E20" s="162">
        <f>ROUND(VALUE(SUBSTITUTE(実質収支比率等に係る経年分析!I$47,"▲","-")),2)</f>
        <v>57.29</v>
      </c>
      <c r="F20" s="162">
        <f>ROUND(VALUE(SUBSTITUTE(実質収支比率等に係る経年分析!J$47,"▲","-")),2)</f>
        <v>58.39</v>
      </c>
    </row>
    <row r="21" spans="1:11" x14ac:dyDescent="0.15">
      <c r="A21" s="162" t="s">
        <v>54</v>
      </c>
      <c r="B21" s="162">
        <f>IF(ISNUMBER(VALUE(SUBSTITUTE(実質収支比率等に係る経年分析!F$49,"▲","-"))),ROUND(VALUE(SUBSTITUTE(実質収支比率等に係る経年分析!F$49,"▲","-")),2),NA())</f>
        <v>7.04</v>
      </c>
      <c r="C21" s="162">
        <f>IF(ISNUMBER(VALUE(SUBSTITUTE(実質収支比率等に係る経年分析!G$49,"▲","-"))),ROUND(VALUE(SUBSTITUTE(実質収支比率等に係る経年分析!G$49,"▲","-")),2),NA())</f>
        <v>19.600000000000001</v>
      </c>
      <c r="D21" s="162">
        <f>IF(ISNUMBER(VALUE(SUBSTITUTE(実質収支比率等に係る経年分析!H$49,"▲","-"))),ROUND(VALUE(SUBSTITUTE(実質収支比率等に係る経年分析!H$49,"▲","-")),2),NA())</f>
        <v>-0.41</v>
      </c>
      <c r="E21" s="162">
        <f>IF(ISNUMBER(VALUE(SUBSTITUTE(実質収支比率等に係る経年分析!I$49,"▲","-"))),ROUND(VALUE(SUBSTITUTE(実質収支比率等に係る経年分析!I$49,"▲","-")),2),NA())</f>
        <v>-1.38</v>
      </c>
      <c r="F21" s="162">
        <f>IF(ISNUMBER(VALUE(SUBSTITUTE(実質収支比率等に係る経年分析!J$49,"▲","-"))),ROUND(VALUE(SUBSTITUTE(実質収支比率等に係る経年分析!J$49,"▲","-")),2),NA())</f>
        <v>1.28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7.0000000000000007E-2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診療所特別会計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7.0000000000000007E-2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7.0000000000000007E-2</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1.1399999999999999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1.53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0.24</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0.33</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1.61</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2.17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2.85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2.21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441</v>
      </c>
      <c r="E42" s="164"/>
      <c r="F42" s="164"/>
      <c r="G42" s="164">
        <f>'実質公債費比率（分子）の構造'!L$52</f>
        <v>428</v>
      </c>
      <c r="H42" s="164"/>
      <c r="I42" s="164"/>
      <c r="J42" s="164">
        <f>'実質公債費比率（分子）の構造'!M$52</f>
        <v>412</v>
      </c>
      <c r="K42" s="164"/>
      <c r="L42" s="164"/>
      <c r="M42" s="164">
        <f>'実質公債費比率（分子）の構造'!N$52</f>
        <v>402</v>
      </c>
      <c r="N42" s="164"/>
      <c r="O42" s="164"/>
      <c r="P42" s="164">
        <f>'実質公債費比率（分子）の構造'!O$52</f>
        <v>385</v>
      </c>
    </row>
    <row r="43" spans="1:16" x14ac:dyDescent="0.15">
      <c r="A43" s="164" t="s">
        <v>16</v>
      </c>
      <c r="B43" s="164">
        <f>'実質公債費比率（分子）の構造'!K$51</f>
        <v>1</v>
      </c>
      <c r="C43" s="164"/>
      <c r="D43" s="164"/>
      <c r="E43" s="164">
        <f>'実質公債費比率（分子）の構造'!L$51</f>
        <v>0</v>
      </c>
      <c r="F43" s="164"/>
      <c r="G43" s="164"/>
      <c r="H43" s="164">
        <f>'実質公債費比率（分子）の構造'!M$51</f>
        <v>0</v>
      </c>
      <c r="I43" s="164"/>
      <c r="J43" s="164"/>
      <c r="K43" s="164">
        <f>'実質公債費比率（分子）の構造'!N$51</f>
        <v>1</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125</v>
      </c>
      <c r="C46" s="164"/>
      <c r="D46" s="164"/>
      <c r="E46" s="164">
        <f>'実質公債費比率（分子）の構造'!L$48</f>
        <v>124</v>
      </c>
      <c r="F46" s="164"/>
      <c r="G46" s="164"/>
      <c r="H46" s="164">
        <f>'実質公債費比率（分子）の構造'!M$48</f>
        <v>132</v>
      </c>
      <c r="I46" s="164"/>
      <c r="J46" s="164"/>
      <c r="K46" s="164">
        <f>'実質公債費比率（分子）の構造'!N$48</f>
        <v>133</v>
      </c>
      <c r="L46" s="164"/>
      <c r="M46" s="164"/>
      <c r="N46" s="164">
        <f>'実質公債費比率（分子）の構造'!O$48</f>
        <v>135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536</v>
      </c>
      <c r="C49" s="164"/>
      <c r="D49" s="164"/>
      <c r="E49" s="164">
        <f>'実質公債費比率（分子）の構造'!L$45</f>
        <v>512</v>
      </c>
      <c r="F49" s="164"/>
      <c r="G49" s="164"/>
      <c r="H49" s="164">
        <f>'実質公債費比率（分子）の構造'!M$45</f>
        <v>496</v>
      </c>
      <c r="I49" s="164"/>
      <c r="J49" s="164"/>
      <c r="K49" s="164">
        <f>'実質公債費比率（分子）の構造'!N$45</f>
        <v>496</v>
      </c>
      <c r="L49" s="164"/>
      <c r="M49" s="164"/>
      <c r="N49" s="164">
        <f>'実質公債費比率（分子）の構造'!O$45</f>
        <v>470</v>
      </c>
      <c r="O49" s="164"/>
      <c r="P49" s="164"/>
    </row>
    <row r="50" spans="1:16" x14ac:dyDescent="0.15">
      <c r="A50" s="164" t="s">
        <v>67</v>
      </c>
      <c r="B50" s="164" t="e">
        <f>NA()</f>
        <v>#N/A</v>
      </c>
      <c r="C50" s="164">
        <f>IF(ISNUMBER('実質公債費比率（分子）の構造'!K$53),'実質公債費比率（分子）の構造'!K$53,NA())</f>
        <v>221</v>
      </c>
      <c r="D50" s="164" t="e">
        <f>NA()</f>
        <v>#N/A</v>
      </c>
      <c r="E50" s="164" t="e">
        <f>NA()</f>
        <v>#N/A</v>
      </c>
      <c r="F50" s="164">
        <f>IF(ISNUMBER('実質公債費比率（分子）の構造'!L$53),'実質公債費比率（分子）の構造'!L$53,NA())</f>
        <v>208</v>
      </c>
      <c r="G50" s="164" t="e">
        <f>NA()</f>
        <v>#N/A</v>
      </c>
      <c r="H50" s="164" t="e">
        <f>NA()</f>
        <v>#N/A</v>
      </c>
      <c r="I50" s="164">
        <f>IF(ISNUMBER('実質公債費比率（分子）の構造'!M$53),'実質公債費比率（分子）の構造'!M$53,NA())</f>
        <v>216</v>
      </c>
      <c r="J50" s="164" t="e">
        <f>NA()</f>
        <v>#N/A</v>
      </c>
      <c r="K50" s="164" t="e">
        <f>NA()</f>
        <v>#N/A</v>
      </c>
      <c r="L50" s="164">
        <f>IF(ISNUMBER('実質公債費比率（分子）の構造'!N$53),'実質公債費比率（分子）の構造'!N$53,NA())</f>
        <v>228</v>
      </c>
      <c r="M50" s="164" t="e">
        <f>NA()</f>
        <v>#N/A</v>
      </c>
      <c r="N50" s="164" t="e">
        <f>NA()</f>
        <v>#N/A</v>
      </c>
      <c r="O50" s="164">
        <f>IF(ISNUMBER('実質公債費比率（分子）の構造'!O$53),'実質公債費比率（分子）の構造'!O$53,NA())</f>
        <v>220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3421</v>
      </c>
      <c r="E56" s="163"/>
      <c r="F56" s="163"/>
      <c r="G56" s="163">
        <f>'将来負担比率（分子）の構造'!J$52</f>
        <v>4045</v>
      </c>
      <c r="H56" s="163"/>
      <c r="I56" s="163"/>
      <c r="J56" s="163">
        <f>'将来負担比率（分子）の構造'!K$52</f>
        <v>3995</v>
      </c>
      <c r="K56" s="163"/>
      <c r="L56" s="163"/>
      <c r="M56" s="163">
        <f>'将来負担比率（分子）の構造'!L$52</f>
        <v>3902</v>
      </c>
      <c r="N56" s="163"/>
      <c r="O56" s="163"/>
      <c r="P56" s="163">
        <f>'将来負担比率（分子）の構造'!M$52</f>
        <v>3788</v>
      </c>
    </row>
    <row r="57" spans="1:16" x14ac:dyDescent="0.15">
      <c r="A57" s="163" t="s">
        <v>42</v>
      </c>
      <c r="B57" s="163"/>
      <c r="C57" s="163"/>
      <c r="D57" s="163">
        <f>'将来負担比率（分子）の構造'!I$51</f>
        <v>413</v>
      </c>
      <c r="E57" s="163"/>
      <c r="F57" s="163"/>
      <c r="G57" s="163">
        <f>'将来負担比率（分子）の構造'!J$51</f>
        <v>405</v>
      </c>
      <c r="H57" s="163"/>
      <c r="I57" s="163"/>
      <c r="J57" s="163">
        <f>'将来負担比率（分子）の構造'!K$51</f>
        <v>396</v>
      </c>
      <c r="K57" s="163"/>
      <c r="L57" s="163"/>
      <c r="M57" s="163">
        <f>'将来負担比率（分子）の構造'!L$51</f>
        <v>379</v>
      </c>
      <c r="N57" s="163"/>
      <c r="O57" s="163"/>
      <c r="P57" s="163">
        <f>'将来負担比率（分子）の構造'!M$51</f>
        <v>372</v>
      </c>
    </row>
    <row r="58" spans="1:16" x14ac:dyDescent="0.15">
      <c r="A58" s="163" t="s">
        <v>41</v>
      </c>
      <c r="B58" s="163"/>
      <c r="C58" s="163"/>
      <c r="D58" s="163">
        <f>'将来負担比率（分子）の構造'!I$50</f>
        <v>2286</v>
      </c>
      <c r="E58" s="163"/>
      <c r="F58" s="163"/>
      <c r="G58" s="163">
        <f>'将来負担比率（分子）の構造'!J$50</f>
        <v>2879</v>
      </c>
      <c r="H58" s="163"/>
      <c r="I58" s="163"/>
      <c r="J58" s="163">
        <f>'将来負担比率（分子）の構造'!K$50</f>
        <v>2885</v>
      </c>
      <c r="K58" s="163"/>
      <c r="L58" s="163"/>
      <c r="M58" s="163">
        <f>'将来負担比率（分子）の構造'!L$50</f>
        <v>2844</v>
      </c>
      <c r="N58" s="163"/>
      <c r="O58" s="163"/>
      <c r="P58" s="163">
        <f>'将来負担比率（分子）の構造'!M$50</f>
        <v>2917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117</v>
      </c>
      <c r="C62" s="163"/>
      <c r="D62" s="163"/>
      <c r="E62" s="163">
        <f>'将来負担比率（分子）の構造'!J$45</f>
        <v>132</v>
      </c>
      <c r="F62" s="163"/>
      <c r="G62" s="163"/>
      <c r="H62" s="163">
        <f>'将来負担比率（分子）の構造'!K$45</f>
        <v>116</v>
      </c>
      <c r="I62" s="163"/>
      <c r="J62" s="163"/>
      <c r="K62" s="163">
        <f>'将来負担比率（分子）の構造'!L$45</f>
        <v>176</v>
      </c>
      <c r="L62" s="163"/>
      <c r="M62" s="163"/>
      <c r="N62" s="163">
        <f>'将来負担比率（分子）の構造'!M$45</f>
        <v>188</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1022</v>
      </c>
      <c r="C64" s="163"/>
      <c r="D64" s="163"/>
      <c r="E64" s="163">
        <f>'将来負担比率（分子）の構造'!J$43</f>
        <v>929</v>
      </c>
      <c r="F64" s="163"/>
      <c r="G64" s="163"/>
      <c r="H64" s="163">
        <f>'将来負担比率（分子）の構造'!K$43</f>
        <v>886</v>
      </c>
      <c r="I64" s="163"/>
      <c r="J64" s="163"/>
      <c r="K64" s="163">
        <f>'将来負担比率（分子）の構造'!L$43</f>
        <v>846</v>
      </c>
      <c r="L64" s="163"/>
      <c r="M64" s="163"/>
      <c r="N64" s="163">
        <f>'将来負担比率（分子）の構造'!M$43</f>
        <v>773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4829</v>
      </c>
      <c r="C66" s="163"/>
      <c r="D66" s="163"/>
      <c r="E66" s="163">
        <f>'将来負担比率（分子）の構造'!J$41</f>
        <v>4987</v>
      </c>
      <c r="F66" s="163"/>
      <c r="G66" s="163"/>
      <c r="H66" s="163">
        <f>'将来負担比率（分子）の構造'!K$41</f>
        <v>5264</v>
      </c>
      <c r="I66" s="163"/>
      <c r="J66" s="163"/>
      <c r="K66" s="163">
        <f>'将来負担比率（分子）の構造'!L$41</f>
        <v>5167</v>
      </c>
      <c r="L66" s="163"/>
      <c r="M66" s="163"/>
      <c r="N66" s="163">
        <f>'将来負担比率（分子）の構造'!M$41</f>
        <v>5088</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1822</v>
      </c>
      <c r="C72" s="167">
        <f>基金残高に係る経年分析!G55</f>
        <v>1743</v>
      </c>
      <c r="D72" s="167">
        <f>基金残高に係る経年分析!H55</f>
        <v>1801</v>
      </c>
    </row>
    <row r="73" spans="1:16" x14ac:dyDescent="0.15">
      <c r="A73" s="166" t="s">
        <v>74</v>
      </c>
      <c r="B73" s="167">
        <f>基金残高に係る経年分析!F56</f>
        <v>1042</v>
      </c>
      <c r="C73" s="167">
        <f>基金残高に係る経年分析!G56</f>
        <v>1082</v>
      </c>
      <c r="D73" s="167">
        <f>基金残高に係る経年分析!H56</f>
        <v>1098</v>
      </c>
    </row>
    <row r="74" spans="1:16" x14ac:dyDescent="0.15">
      <c r="A74" s="166" t="s">
        <v>75</v>
      </c>
      <c r="B74" s="167">
        <f>基金残高に係る経年分析!F57</f>
        <v>582</v>
      </c>
      <c r="C74" s="167">
        <f>基金残高に係る経年分析!G57</f>
        <v>593</v>
      </c>
      <c r="D74" s="167">
        <f>基金残高に係る経年分析!H57</f>
        <v>596</v>
      </c>
    </row>
  </sheetData>
  <sheetProtection algorithmName="SHA-512" hashValue="xT6pGVtqBRqApABwwT6NJ5XVwF68Tqpo+F5EVdUywBmicnm+mtKmq1DMfHFAtEU1oG+QiDUPKrNX4GtzmNSz4g==" saltValue="VWUHZANDQ6Bz1KJu/r7v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431647</v>
      </c>
      <c r="S5" s="613"/>
      <c r="T5" s="613"/>
      <c r="U5" s="613"/>
      <c r="V5" s="613"/>
      <c r="W5" s="613"/>
      <c r="X5" s="613"/>
      <c r="Y5" s="614"/>
      <c r="Z5" s="615">
        <v>7.6</v>
      </c>
      <c r="AA5" s="615"/>
      <c r="AB5" s="615"/>
      <c r="AC5" s="615"/>
      <c r="AD5" s="616">
        <v>431647</v>
      </c>
      <c r="AE5" s="616"/>
      <c r="AF5" s="616"/>
      <c r="AG5" s="616"/>
      <c r="AH5" s="616"/>
      <c r="AI5" s="616"/>
      <c r="AJ5" s="616"/>
      <c r="AK5" s="616"/>
      <c r="AL5" s="617">
        <v>13.7</v>
      </c>
      <c r="AM5" s="618"/>
      <c r="AN5" s="618"/>
      <c r="AO5" s="619"/>
      <c r="AP5" s="609" t="s">
        <v>217</v>
      </c>
      <c r="AQ5" s="610"/>
      <c r="AR5" s="610"/>
      <c r="AS5" s="610"/>
      <c r="AT5" s="610"/>
      <c r="AU5" s="610"/>
      <c r="AV5" s="610"/>
      <c r="AW5" s="610"/>
      <c r="AX5" s="610"/>
      <c r="AY5" s="610"/>
      <c r="AZ5" s="610"/>
      <c r="BA5" s="610"/>
      <c r="BB5" s="610"/>
      <c r="BC5" s="610"/>
      <c r="BD5" s="610"/>
      <c r="BE5" s="610"/>
      <c r="BF5" s="611"/>
      <c r="BG5" s="623">
        <v>431647</v>
      </c>
      <c r="BH5" s="624"/>
      <c r="BI5" s="624"/>
      <c r="BJ5" s="624"/>
      <c r="BK5" s="624"/>
      <c r="BL5" s="624"/>
      <c r="BM5" s="624"/>
      <c r="BN5" s="625"/>
      <c r="BO5" s="626">
        <v>100</v>
      </c>
      <c r="BP5" s="626"/>
      <c r="BQ5" s="626"/>
      <c r="BR5" s="626"/>
      <c r="BS5" s="627">
        <v>4348</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55630</v>
      </c>
      <c r="S6" s="624"/>
      <c r="T6" s="624"/>
      <c r="U6" s="624"/>
      <c r="V6" s="624"/>
      <c r="W6" s="624"/>
      <c r="X6" s="624"/>
      <c r="Y6" s="625"/>
      <c r="Z6" s="626">
        <v>1</v>
      </c>
      <c r="AA6" s="626"/>
      <c r="AB6" s="626"/>
      <c r="AC6" s="626"/>
      <c r="AD6" s="627">
        <v>55630</v>
      </c>
      <c r="AE6" s="627"/>
      <c r="AF6" s="627"/>
      <c r="AG6" s="627"/>
      <c r="AH6" s="627"/>
      <c r="AI6" s="627"/>
      <c r="AJ6" s="627"/>
      <c r="AK6" s="627"/>
      <c r="AL6" s="628">
        <v>1.8</v>
      </c>
      <c r="AM6" s="629"/>
      <c r="AN6" s="629"/>
      <c r="AO6" s="630"/>
      <c r="AP6" s="620" t="s">
        <v>222</v>
      </c>
      <c r="AQ6" s="621"/>
      <c r="AR6" s="621"/>
      <c r="AS6" s="621"/>
      <c r="AT6" s="621"/>
      <c r="AU6" s="621"/>
      <c r="AV6" s="621"/>
      <c r="AW6" s="621"/>
      <c r="AX6" s="621"/>
      <c r="AY6" s="621"/>
      <c r="AZ6" s="621"/>
      <c r="BA6" s="621"/>
      <c r="BB6" s="621"/>
      <c r="BC6" s="621"/>
      <c r="BD6" s="621"/>
      <c r="BE6" s="621"/>
      <c r="BF6" s="622"/>
      <c r="BG6" s="623">
        <v>431647</v>
      </c>
      <c r="BH6" s="624"/>
      <c r="BI6" s="624"/>
      <c r="BJ6" s="624"/>
      <c r="BK6" s="624"/>
      <c r="BL6" s="624"/>
      <c r="BM6" s="624"/>
      <c r="BN6" s="625"/>
      <c r="BO6" s="626">
        <v>100</v>
      </c>
      <c r="BP6" s="626"/>
      <c r="BQ6" s="626"/>
      <c r="BR6" s="626"/>
      <c r="BS6" s="627">
        <v>4348</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55567</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55567</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248</v>
      </c>
      <c r="S7" s="624"/>
      <c r="T7" s="624"/>
      <c r="U7" s="624"/>
      <c r="V7" s="624"/>
      <c r="W7" s="624"/>
      <c r="X7" s="624"/>
      <c r="Y7" s="625"/>
      <c r="Z7" s="626">
        <v>0</v>
      </c>
      <c r="AA7" s="626"/>
      <c r="AB7" s="626"/>
      <c r="AC7" s="626"/>
      <c r="AD7" s="627">
        <v>248</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204764</v>
      </c>
      <c r="BH7" s="624"/>
      <c r="BI7" s="624"/>
      <c r="BJ7" s="624"/>
      <c r="BK7" s="624"/>
      <c r="BL7" s="624"/>
      <c r="BM7" s="624"/>
      <c r="BN7" s="625"/>
      <c r="BO7" s="626">
        <v>47.4</v>
      </c>
      <c r="BP7" s="626"/>
      <c r="BQ7" s="626"/>
      <c r="BR7" s="626"/>
      <c r="BS7" s="627">
        <v>4348</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1290542</v>
      </c>
      <c r="CS7" s="624"/>
      <c r="CT7" s="624"/>
      <c r="CU7" s="624"/>
      <c r="CV7" s="624"/>
      <c r="CW7" s="624"/>
      <c r="CX7" s="624"/>
      <c r="CY7" s="625"/>
      <c r="CZ7" s="626">
        <v>23.1</v>
      </c>
      <c r="DA7" s="626"/>
      <c r="DB7" s="626"/>
      <c r="DC7" s="626"/>
      <c r="DD7" s="632">
        <v>96400</v>
      </c>
      <c r="DE7" s="624"/>
      <c r="DF7" s="624"/>
      <c r="DG7" s="624"/>
      <c r="DH7" s="624"/>
      <c r="DI7" s="624"/>
      <c r="DJ7" s="624"/>
      <c r="DK7" s="624"/>
      <c r="DL7" s="624"/>
      <c r="DM7" s="624"/>
      <c r="DN7" s="624"/>
      <c r="DO7" s="624"/>
      <c r="DP7" s="625"/>
      <c r="DQ7" s="632">
        <v>1195504</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2358</v>
      </c>
      <c r="S8" s="624"/>
      <c r="T8" s="624"/>
      <c r="U8" s="624"/>
      <c r="V8" s="624"/>
      <c r="W8" s="624"/>
      <c r="X8" s="624"/>
      <c r="Y8" s="625"/>
      <c r="Z8" s="626">
        <v>0</v>
      </c>
      <c r="AA8" s="626"/>
      <c r="AB8" s="626"/>
      <c r="AC8" s="626"/>
      <c r="AD8" s="627">
        <v>2358</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6496</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1024366</v>
      </c>
      <c r="CS8" s="624"/>
      <c r="CT8" s="624"/>
      <c r="CU8" s="624"/>
      <c r="CV8" s="624"/>
      <c r="CW8" s="624"/>
      <c r="CX8" s="624"/>
      <c r="CY8" s="625"/>
      <c r="CZ8" s="626">
        <v>18.399999999999999</v>
      </c>
      <c r="DA8" s="626"/>
      <c r="DB8" s="626"/>
      <c r="DC8" s="626"/>
      <c r="DD8" s="632">
        <v>37629</v>
      </c>
      <c r="DE8" s="624"/>
      <c r="DF8" s="624"/>
      <c r="DG8" s="624"/>
      <c r="DH8" s="624"/>
      <c r="DI8" s="624"/>
      <c r="DJ8" s="624"/>
      <c r="DK8" s="624"/>
      <c r="DL8" s="624"/>
      <c r="DM8" s="624"/>
      <c r="DN8" s="624"/>
      <c r="DO8" s="624"/>
      <c r="DP8" s="625"/>
      <c r="DQ8" s="632">
        <v>706684</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3626</v>
      </c>
      <c r="S9" s="624"/>
      <c r="T9" s="624"/>
      <c r="U9" s="624"/>
      <c r="V9" s="624"/>
      <c r="W9" s="624"/>
      <c r="X9" s="624"/>
      <c r="Y9" s="625"/>
      <c r="Z9" s="626">
        <v>0.1</v>
      </c>
      <c r="AA9" s="626"/>
      <c r="AB9" s="626"/>
      <c r="AC9" s="626"/>
      <c r="AD9" s="627">
        <v>3626</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176659</v>
      </c>
      <c r="BH9" s="624"/>
      <c r="BI9" s="624"/>
      <c r="BJ9" s="624"/>
      <c r="BK9" s="624"/>
      <c r="BL9" s="624"/>
      <c r="BM9" s="624"/>
      <c r="BN9" s="625"/>
      <c r="BO9" s="626">
        <v>40.9</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531814</v>
      </c>
      <c r="CS9" s="624"/>
      <c r="CT9" s="624"/>
      <c r="CU9" s="624"/>
      <c r="CV9" s="624"/>
      <c r="CW9" s="624"/>
      <c r="CX9" s="624"/>
      <c r="CY9" s="625"/>
      <c r="CZ9" s="626">
        <v>9.5</v>
      </c>
      <c r="DA9" s="626"/>
      <c r="DB9" s="626"/>
      <c r="DC9" s="626"/>
      <c r="DD9" s="632">
        <v>30249</v>
      </c>
      <c r="DE9" s="624"/>
      <c r="DF9" s="624"/>
      <c r="DG9" s="624"/>
      <c r="DH9" s="624"/>
      <c r="DI9" s="624"/>
      <c r="DJ9" s="624"/>
      <c r="DK9" s="624"/>
      <c r="DL9" s="624"/>
      <c r="DM9" s="624"/>
      <c r="DN9" s="624"/>
      <c r="DO9" s="624"/>
      <c r="DP9" s="625"/>
      <c r="DQ9" s="632">
        <v>463204</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15322</v>
      </c>
      <c r="BH10" s="624"/>
      <c r="BI10" s="624"/>
      <c r="BJ10" s="624"/>
      <c r="BK10" s="624"/>
      <c r="BL10" s="624"/>
      <c r="BM10" s="624"/>
      <c r="BN10" s="625"/>
      <c r="BO10" s="626">
        <v>3.5</v>
      </c>
      <c r="BP10" s="626"/>
      <c r="BQ10" s="626"/>
      <c r="BR10" s="626"/>
      <c r="BS10" s="627">
        <v>2550</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10121</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121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116432</v>
      </c>
      <c r="S11" s="624"/>
      <c r="T11" s="624"/>
      <c r="U11" s="624"/>
      <c r="V11" s="624"/>
      <c r="W11" s="624"/>
      <c r="X11" s="624"/>
      <c r="Y11" s="625"/>
      <c r="Z11" s="628">
        <v>2</v>
      </c>
      <c r="AA11" s="629"/>
      <c r="AB11" s="629"/>
      <c r="AC11" s="635"/>
      <c r="AD11" s="632">
        <v>116432</v>
      </c>
      <c r="AE11" s="624"/>
      <c r="AF11" s="624"/>
      <c r="AG11" s="624"/>
      <c r="AH11" s="624"/>
      <c r="AI11" s="624"/>
      <c r="AJ11" s="624"/>
      <c r="AK11" s="625"/>
      <c r="AL11" s="628">
        <v>3.7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6287</v>
      </c>
      <c r="BH11" s="624"/>
      <c r="BI11" s="624"/>
      <c r="BJ11" s="624"/>
      <c r="BK11" s="624"/>
      <c r="BL11" s="624"/>
      <c r="BM11" s="624"/>
      <c r="BN11" s="625"/>
      <c r="BO11" s="626">
        <v>1.5</v>
      </c>
      <c r="BP11" s="626"/>
      <c r="BQ11" s="626"/>
      <c r="BR11" s="626"/>
      <c r="BS11" s="627">
        <v>1798</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359400</v>
      </c>
      <c r="CS11" s="624"/>
      <c r="CT11" s="624"/>
      <c r="CU11" s="624"/>
      <c r="CV11" s="624"/>
      <c r="CW11" s="624"/>
      <c r="CX11" s="624"/>
      <c r="CY11" s="625"/>
      <c r="CZ11" s="626">
        <v>6.4</v>
      </c>
      <c r="DA11" s="626"/>
      <c r="DB11" s="626"/>
      <c r="DC11" s="626"/>
      <c r="DD11" s="632">
        <v>112010</v>
      </c>
      <c r="DE11" s="624"/>
      <c r="DF11" s="624"/>
      <c r="DG11" s="624"/>
      <c r="DH11" s="624"/>
      <c r="DI11" s="624"/>
      <c r="DJ11" s="624"/>
      <c r="DK11" s="624"/>
      <c r="DL11" s="624"/>
      <c r="DM11" s="624"/>
      <c r="DN11" s="624"/>
      <c r="DO11" s="624"/>
      <c r="DP11" s="625"/>
      <c r="DQ11" s="632">
        <v>200478</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163161</v>
      </c>
      <c r="BH12" s="624"/>
      <c r="BI12" s="624"/>
      <c r="BJ12" s="624"/>
      <c r="BK12" s="624"/>
      <c r="BL12" s="624"/>
      <c r="BM12" s="624"/>
      <c r="BN12" s="625"/>
      <c r="BO12" s="626">
        <v>37.799999999999997</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277408</v>
      </c>
      <c r="CS12" s="624"/>
      <c r="CT12" s="624"/>
      <c r="CU12" s="624"/>
      <c r="CV12" s="624"/>
      <c r="CW12" s="624"/>
      <c r="CX12" s="624"/>
      <c r="CY12" s="625"/>
      <c r="CZ12" s="626">
        <v>5</v>
      </c>
      <c r="DA12" s="626"/>
      <c r="DB12" s="626"/>
      <c r="DC12" s="626"/>
      <c r="DD12" s="632">
        <v>66684</v>
      </c>
      <c r="DE12" s="624"/>
      <c r="DF12" s="624"/>
      <c r="DG12" s="624"/>
      <c r="DH12" s="624"/>
      <c r="DI12" s="624"/>
      <c r="DJ12" s="624"/>
      <c r="DK12" s="624"/>
      <c r="DL12" s="624"/>
      <c r="DM12" s="624"/>
      <c r="DN12" s="624"/>
      <c r="DO12" s="624"/>
      <c r="DP12" s="625"/>
      <c r="DQ12" s="632">
        <v>206103</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163064</v>
      </c>
      <c r="BH13" s="624"/>
      <c r="BI13" s="624"/>
      <c r="BJ13" s="624"/>
      <c r="BK13" s="624"/>
      <c r="BL13" s="624"/>
      <c r="BM13" s="624"/>
      <c r="BN13" s="625"/>
      <c r="BO13" s="626">
        <v>37.799999999999997</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663575</v>
      </c>
      <c r="CS13" s="624"/>
      <c r="CT13" s="624"/>
      <c r="CU13" s="624"/>
      <c r="CV13" s="624"/>
      <c r="CW13" s="624"/>
      <c r="CX13" s="624"/>
      <c r="CY13" s="625"/>
      <c r="CZ13" s="626">
        <v>11.9</v>
      </c>
      <c r="DA13" s="626"/>
      <c r="DB13" s="626"/>
      <c r="DC13" s="626"/>
      <c r="DD13" s="632">
        <v>353811</v>
      </c>
      <c r="DE13" s="624"/>
      <c r="DF13" s="624"/>
      <c r="DG13" s="624"/>
      <c r="DH13" s="624"/>
      <c r="DI13" s="624"/>
      <c r="DJ13" s="624"/>
      <c r="DK13" s="624"/>
      <c r="DL13" s="624"/>
      <c r="DM13" s="624"/>
      <c r="DN13" s="624"/>
      <c r="DO13" s="624"/>
      <c r="DP13" s="625"/>
      <c r="DQ13" s="632">
        <v>317006</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15556</v>
      </c>
      <c r="BH14" s="624"/>
      <c r="BI14" s="624"/>
      <c r="BJ14" s="624"/>
      <c r="BK14" s="624"/>
      <c r="BL14" s="624"/>
      <c r="BM14" s="624"/>
      <c r="BN14" s="625"/>
      <c r="BO14" s="626">
        <v>3.6</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227457</v>
      </c>
      <c r="CS14" s="624"/>
      <c r="CT14" s="624"/>
      <c r="CU14" s="624"/>
      <c r="CV14" s="624"/>
      <c r="CW14" s="624"/>
      <c r="CX14" s="624"/>
      <c r="CY14" s="625"/>
      <c r="CZ14" s="626">
        <v>4.0999999999999996</v>
      </c>
      <c r="DA14" s="626"/>
      <c r="DB14" s="626"/>
      <c r="DC14" s="626"/>
      <c r="DD14" s="632" t="s">
        <v>122</v>
      </c>
      <c r="DE14" s="624"/>
      <c r="DF14" s="624"/>
      <c r="DG14" s="624"/>
      <c r="DH14" s="624"/>
      <c r="DI14" s="624"/>
      <c r="DJ14" s="624"/>
      <c r="DK14" s="624"/>
      <c r="DL14" s="624"/>
      <c r="DM14" s="624"/>
      <c r="DN14" s="624"/>
      <c r="DO14" s="624"/>
      <c r="DP14" s="625"/>
      <c r="DQ14" s="632">
        <v>195457</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5390</v>
      </c>
      <c r="S15" s="624"/>
      <c r="T15" s="624"/>
      <c r="U15" s="624"/>
      <c r="V15" s="624"/>
      <c r="W15" s="624"/>
      <c r="X15" s="624"/>
      <c r="Y15" s="625"/>
      <c r="Z15" s="626">
        <v>0.1</v>
      </c>
      <c r="AA15" s="626"/>
      <c r="AB15" s="626"/>
      <c r="AC15" s="626"/>
      <c r="AD15" s="627">
        <v>5390</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48166</v>
      </c>
      <c r="BH15" s="624"/>
      <c r="BI15" s="624"/>
      <c r="BJ15" s="624"/>
      <c r="BK15" s="624"/>
      <c r="BL15" s="624"/>
      <c r="BM15" s="624"/>
      <c r="BN15" s="625"/>
      <c r="BO15" s="626">
        <v>11.2</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669518</v>
      </c>
      <c r="CS15" s="624"/>
      <c r="CT15" s="624"/>
      <c r="CU15" s="624"/>
      <c r="CV15" s="624"/>
      <c r="CW15" s="624"/>
      <c r="CX15" s="624"/>
      <c r="CY15" s="625"/>
      <c r="CZ15" s="626">
        <v>12</v>
      </c>
      <c r="DA15" s="626"/>
      <c r="DB15" s="626"/>
      <c r="DC15" s="626"/>
      <c r="DD15" s="632">
        <v>25655</v>
      </c>
      <c r="DE15" s="624"/>
      <c r="DF15" s="624"/>
      <c r="DG15" s="624"/>
      <c r="DH15" s="624"/>
      <c r="DI15" s="624"/>
      <c r="DJ15" s="624"/>
      <c r="DK15" s="624"/>
      <c r="DL15" s="624"/>
      <c r="DM15" s="624"/>
      <c r="DN15" s="624"/>
      <c r="DO15" s="624"/>
      <c r="DP15" s="625"/>
      <c r="DQ15" s="632">
        <v>633457</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8648</v>
      </c>
      <c r="S16" s="624"/>
      <c r="T16" s="624"/>
      <c r="U16" s="624"/>
      <c r="V16" s="624"/>
      <c r="W16" s="624"/>
      <c r="X16" s="624"/>
      <c r="Y16" s="625"/>
      <c r="Z16" s="626">
        <v>0.2</v>
      </c>
      <c r="AA16" s="626"/>
      <c r="AB16" s="626"/>
      <c r="AC16" s="626"/>
      <c r="AD16" s="627">
        <v>8648</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18445</v>
      </c>
      <c r="S17" s="624"/>
      <c r="T17" s="624"/>
      <c r="U17" s="624"/>
      <c r="V17" s="624"/>
      <c r="W17" s="624"/>
      <c r="X17" s="624"/>
      <c r="Y17" s="625"/>
      <c r="Z17" s="626">
        <v>0.3</v>
      </c>
      <c r="AA17" s="626"/>
      <c r="AB17" s="626"/>
      <c r="AC17" s="626"/>
      <c r="AD17" s="627">
        <v>18445</v>
      </c>
      <c r="AE17" s="627"/>
      <c r="AF17" s="627"/>
      <c r="AG17" s="627"/>
      <c r="AH17" s="627"/>
      <c r="AI17" s="627"/>
      <c r="AJ17" s="627"/>
      <c r="AK17" s="627"/>
      <c r="AL17" s="628">
        <v>0.6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470131</v>
      </c>
      <c r="CS17" s="624"/>
      <c r="CT17" s="624"/>
      <c r="CU17" s="624"/>
      <c r="CV17" s="624"/>
      <c r="CW17" s="624"/>
      <c r="CX17" s="624"/>
      <c r="CY17" s="625"/>
      <c r="CZ17" s="626">
        <v>8.4</v>
      </c>
      <c r="DA17" s="626"/>
      <c r="DB17" s="626"/>
      <c r="DC17" s="626"/>
      <c r="DD17" s="632" t="s">
        <v>122</v>
      </c>
      <c r="DE17" s="624"/>
      <c r="DF17" s="624"/>
      <c r="DG17" s="624"/>
      <c r="DH17" s="624"/>
      <c r="DI17" s="624"/>
      <c r="DJ17" s="624"/>
      <c r="DK17" s="624"/>
      <c r="DL17" s="624"/>
      <c r="DM17" s="624"/>
      <c r="DN17" s="624"/>
      <c r="DO17" s="624"/>
      <c r="DP17" s="625"/>
      <c r="DQ17" s="632">
        <v>437410</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1185</v>
      </c>
      <c r="S18" s="624"/>
      <c r="T18" s="624"/>
      <c r="U18" s="624"/>
      <c r="V18" s="624"/>
      <c r="W18" s="624"/>
      <c r="X18" s="624"/>
      <c r="Y18" s="625"/>
      <c r="Z18" s="626">
        <v>0</v>
      </c>
      <c r="AA18" s="626"/>
      <c r="AB18" s="626"/>
      <c r="AC18" s="626"/>
      <c r="AD18" s="627">
        <v>1185</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17260</v>
      </c>
      <c r="S19" s="624"/>
      <c r="T19" s="624"/>
      <c r="U19" s="624"/>
      <c r="V19" s="624"/>
      <c r="W19" s="624"/>
      <c r="X19" s="624"/>
      <c r="Y19" s="625"/>
      <c r="Z19" s="626">
        <v>0.3</v>
      </c>
      <c r="AA19" s="626"/>
      <c r="AB19" s="626"/>
      <c r="AC19" s="626"/>
      <c r="AD19" s="627">
        <v>17260</v>
      </c>
      <c r="AE19" s="627"/>
      <c r="AF19" s="627"/>
      <c r="AG19" s="627"/>
      <c r="AH19" s="627"/>
      <c r="AI19" s="627"/>
      <c r="AJ19" s="627"/>
      <c r="AK19" s="627"/>
      <c r="AL19" s="628">
        <v>0.5</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5579899</v>
      </c>
      <c r="CS20" s="624"/>
      <c r="CT20" s="624"/>
      <c r="CU20" s="624"/>
      <c r="CV20" s="624"/>
      <c r="CW20" s="624"/>
      <c r="CX20" s="624"/>
      <c r="CY20" s="625"/>
      <c r="CZ20" s="626">
        <v>100</v>
      </c>
      <c r="DA20" s="626"/>
      <c r="DB20" s="626"/>
      <c r="DC20" s="626"/>
      <c r="DD20" s="632">
        <v>722438</v>
      </c>
      <c r="DE20" s="624"/>
      <c r="DF20" s="624"/>
      <c r="DG20" s="624"/>
      <c r="DH20" s="624"/>
      <c r="DI20" s="624"/>
      <c r="DJ20" s="624"/>
      <c r="DK20" s="624"/>
      <c r="DL20" s="624"/>
      <c r="DM20" s="624"/>
      <c r="DN20" s="624"/>
      <c r="DO20" s="624"/>
      <c r="DP20" s="625"/>
      <c r="DQ20" s="632">
        <v>4410991</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2698833</v>
      </c>
      <c r="S21" s="624"/>
      <c r="T21" s="624"/>
      <c r="U21" s="624"/>
      <c r="V21" s="624"/>
      <c r="W21" s="624"/>
      <c r="X21" s="624"/>
      <c r="Y21" s="625"/>
      <c r="Z21" s="626">
        <v>47.5</v>
      </c>
      <c r="AA21" s="626"/>
      <c r="AB21" s="626"/>
      <c r="AC21" s="626"/>
      <c r="AD21" s="627">
        <v>2444912</v>
      </c>
      <c r="AE21" s="627"/>
      <c r="AF21" s="627"/>
      <c r="AG21" s="627"/>
      <c r="AH21" s="627"/>
      <c r="AI21" s="627"/>
      <c r="AJ21" s="627"/>
      <c r="AK21" s="627"/>
      <c r="AL21" s="628">
        <v>77.7</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2444912</v>
      </c>
      <c r="S22" s="624"/>
      <c r="T22" s="624"/>
      <c r="U22" s="624"/>
      <c r="V22" s="624"/>
      <c r="W22" s="624"/>
      <c r="X22" s="624"/>
      <c r="Y22" s="625"/>
      <c r="Z22" s="626">
        <v>43</v>
      </c>
      <c r="AA22" s="626"/>
      <c r="AB22" s="626"/>
      <c r="AC22" s="626"/>
      <c r="AD22" s="627">
        <v>2444912</v>
      </c>
      <c r="AE22" s="627"/>
      <c r="AF22" s="627"/>
      <c r="AG22" s="627"/>
      <c r="AH22" s="627"/>
      <c r="AI22" s="627"/>
      <c r="AJ22" s="627"/>
      <c r="AK22" s="627"/>
      <c r="AL22" s="628">
        <v>77.7</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253921</v>
      </c>
      <c r="S23" s="624"/>
      <c r="T23" s="624"/>
      <c r="U23" s="624"/>
      <c r="V23" s="624"/>
      <c r="W23" s="624"/>
      <c r="X23" s="624"/>
      <c r="Y23" s="625"/>
      <c r="Z23" s="626">
        <v>4.5</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1902735</v>
      </c>
      <c r="CS24" s="613"/>
      <c r="CT24" s="613"/>
      <c r="CU24" s="613"/>
      <c r="CV24" s="613"/>
      <c r="CW24" s="613"/>
      <c r="CX24" s="613"/>
      <c r="CY24" s="614"/>
      <c r="CZ24" s="617">
        <v>34.1</v>
      </c>
      <c r="DA24" s="618"/>
      <c r="DB24" s="618"/>
      <c r="DC24" s="634"/>
      <c r="DD24" s="653">
        <v>1583063</v>
      </c>
      <c r="DE24" s="613"/>
      <c r="DF24" s="613"/>
      <c r="DG24" s="613"/>
      <c r="DH24" s="613"/>
      <c r="DI24" s="613"/>
      <c r="DJ24" s="613"/>
      <c r="DK24" s="614"/>
      <c r="DL24" s="653">
        <v>1523252</v>
      </c>
      <c r="DM24" s="613"/>
      <c r="DN24" s="613"/>
      <c r="DO24" s="613"/>
      <c r="DP24" s="613"/>
      <c r="DQ24" s="613"/>
      <c r="DR24" s="613"/>
      <c r="DS24" s="613"/>
      <c r="DT24" s="613"/>
      <c r="DU24" s="613"/>
      <c r="DV24" s="614"/>
      <c r="DW24" s="617">
        <v>48.3</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3341257</v>
      </c>
      <c r="S25" s="624"/>
      <c r="T25" s="624"/>
      <c r="U25" s="624"/>
      <c r="V25" s="624"/>
      <c r="W25" s="624"/>
      <c r="X25" s="624"/>
      <c r="Y25" s="625"/>
      <c r="Z25" s="626">
        <v>58.8</v>
      </c>
      <c r="AA25" s="626"/>
      <c r="AB25" s="626"/>
      <c r="AC25" s="626"/>
      <c r="AD25" s="627">
        <v>3087336</v>
      </c>
      <c r="AE25" s="627"/>
      <c r="AF25" s="627"/>
      <c r="AG25" s="627"/>
      <c r="AH25" s="627"/>
      <c r="AI25" s="627"/>
      <c r="AJ25" s="627"/>
      <c r="AK25" s="627"/>
      <c r="AL25" s="628">
        <v>98.1</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1067765</v>
      </c>
      <c r="CS25" s="656"/>
      <c r="CT25" s="656"/>
      <c r="CU25" s="656"/>
      <c r="CV25" s="656"/>
      <c r="CW25" s="656"/>
      <c r="CX25" s="656"/>
      <c r="CY25" s="657"/>
      <c r="CZ25" s="628">
        <v>19.100000000000001</v>
      </c>
      <c r="DA25" s="654"/>
      <c r="DB25" s="654"/>
      <c r="DC25" s="658"/>
      <c r="DD25" s="632">
        <v>1001839</v>
      </c>
      <c r="DE25" s="656"/>
      <c r="DF25" s="656"/>
      <c r="DG25" s="656"/>
      <c r="DH25" s="656"/>
      <c r="DI25" s="656"/>
      <c r="DJ25" s="656"/>
      <c r="DK25" s="657"/>
      <c r="DL25" s="632">
        <v>1001818</v>
      </c>
      <c r="DM25" s="656"/>
      <c r="DN25" s="656"/>
      <c r="DO25" s="656"/>
      <c r="DP25" s="656"/>
      <c r="DQ25" s="656"/>
      <c r="DR25" s="656"/>
      <c r="DS25" s="656"/>
      <c r="DT25" s="656"/>
      <c r="DU25" s="656"/>
      <c r="DV25" s="657"/>
      <c r="DW25" s="628">
        <v>31.8</v>
      </c>
      <c r="DX25" s="654"/>
      <c r="DY25" s="654"/>
      <c r="DZ25" s="654"/>
      <c r="EA25" s="654"/>
      <c r="EB25" s="654"/>
      <c r="EC25" s="655"/>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725748</v>
      </c>
      <c r="CS26" s="624"/>
      <c r="CT26" s="624"/>
      <c r="CU26" s="624"/>
      <c r="CV26" s="624"/>
      <c r="CW26" s="624"/>
      <c r="CX26" s="624"/>
      <c r="CY26" s="625"/>
      <c r="CZ26" s="628">
        <v>13</v>
      </c>
      <c r="DA26" s="654"/>
      <c r="DB26" s="654"/>
      <c r="DC26" s="658"/>
      <c r="DD26" s="632">
        <v>670840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287</v>
      </c>
      <c r="C27" s="621"/>
      <c r="D27" s="621"/>
      <c r="E27" s="621"/>
      <c r="F27" s="621"/>
      <c r="G27" s="621"/>
      <c r="H27" s="621"/>
      <c r="I27" s="621"/>
      <c r="J27" s="621"/>
      <c r="K27" s="621"/>
      <c r="L27" s="621"/>
      <c r="M27" s="621"/>
      <c r="N27" s="621"/>
      <c r="O27" s="621"/>
      <c r="P27" s="621"/>
      <c r="Q27" s="622"/>
      <c r="R27" s="623">
        <v>45902</v>
      </c>
      <c r="S27" s="624"/>
      <c r="T27" s="624"/>
      <c r="U27" s="624"/>
      <c r="V27" s="624"/>
      <c r="W27" s="624"/>
      <c r="X27" s="624"/>
      <c r="Y27" s="625"/>
      <c r="Z27" s="626">
        <v>0.8</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431647</v>
      </c>
      <c r="BH27" s="624"/>
      <c r="BI27" s="624"/>
      <c r="BJ27" s="624"/>
      <c r="BK27" s="624"/>
      <c r="BL27" s="624"/>
      <c r="BM27" s="624"/>
      <c r="BN27" s="625"/>
      <c r="BO27" s="626">
        <v>100</v>
      </c>
      <c r="BP27" s="626"/>
      <c r="BQ27" s="626"/>
      <c r="BR27" s="626"/>
      <c r="BS27" s="627">
        <v>4348</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364839</v>
      </c>
      <c r="CS27" s="656"/>
      <c r="CT27" s="656"/>
      <c r="CU27" s="656"/>
      <c r="CV27" s="656"/>
      <c r="CW27" s="656"/>
      <c r="CX27" s="656"/>
      <c r="CY27" s="657"/>
      <c r="CZ27" s="628">
        <v>6.5</v>
      </c>
      <c r="DA27" s="654"/>
      <c r="DB27" s="654"/>
      <c r="DC27" s="658"/>
      <c r="DD27" s="632">
        <v>143814</v>
      </c>
      <c r="DE27" s="656"/>
      <c r="DF27" s="656"/>
      <c r="DG27" s="656"/>
      <c r="DH27" s="656"/>
      <c r="DI27" s="656"/>
      <c r="DJ27" s="656"/>
      <c r="DK27" s="657"/>
      <c r="DL27" s="632">
        <v>84024</v>
      </c>
      <c r="DM27" s="656"/>
      <c r="DN27" s="656"/>
      <c r="DO27" s="656"/>
      <c r="DP27" s="656"/>
      <c r="DQ27" s="656"/>
      <c r="DR27" s="656"/>
      <c r="DS27" s="656"/>
      <c r="DT27" s="656"/>
      <c r="DU27" s="656"/>
      <c r="DV27" s="657"/>
      <c r="DW27" s="628">
        <v>2.7</v>
      </c>
      <c r="DX27" s="654"/>
      <c r="DY27" s="654"/>
      <c r="DZ27" s="654"/>
      <c r="EA27" s="654"/>
      <c r="EB27" s="654"/>
      <c r="EC27" s="655"/>
    </row>
    <row r="28" spans="2:133" ht="11.25" customHeight="1" x14ac:dyDescent="0.15">
      <c r="B28" s="620" t="s">
        <v>290</v>
      </c>
      <c r="C28" s="621"/>
      <c r="D28" s="621"/>
      <c r="E28" s="621"/>
      <c r="F28" s="621"/>
      <c r="G28" s="621"/>
      <c r="H28" s="621"/>
      <c r="I28" s="621"/>
      <c r="J28" s="621"/>
      <c r="K28" s="621"/>
      <c r="L28" s="621"/>
      <c r="M28" s="621"/>
      <c r="N28" s="621"/>
      <c r="O28" s="621"/>
      <c r="P28" s="621"/>
      <c r="Q28" s="622"/>
      <c r="R28" s="623">
        <v>101659</v>
      </c>
      <c r="S28" s="624"/>
      <c r="T28" s="624"/>
      <c r="U28" s="624"/>
      <c r="V28" s="624"/>
      <c r="W28" s="624"/>
      <c r="X28" s="624"/>
      <c r="Y28" s="625"/>
      <c r="Z28" s="626">
        <v>1.8</v>
      </c>
      <c r="AA28" s="626"/>
      <c r="AB28" s="626"/>
      <c r="AC28" s="626"/>
      <c r="AD28" s="627">
        <v>2789</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470131</v>
      </c>
      <c r="CS28" s="624"/>
      <c r="CT28" s="624"/>
      <c r="CU28" s="624"/>
      <c r="CV28" s="624"/>
      <c r="CW28" s="624"/>
      <c r="CX28" s="624"/>
      <c r="CY28" s="625"/>
      <c r="CZ28" s="628">
        <v>8.4</v>
      </c>
      <c r="DA28" s="654"/>
      <c r="DB28" s="654"/>
      <c r="DC28" s="658"/>
      <c r="DD28" s="632">
        <v>437410</v>
      </c>
      <c r="DE28" s="624"/>
      <c r="DF28" s="624"/>
      <c r="DG28" s="624"/>
      <c r="DH28" s="624"/>
      <c r="DI28" s="624"/>
      <c r="DJ28" s="624"/>
      <c r="DK28" s="625"/>
      <c r="DL28" s="632">
        <v>437410</v>
      </c>
      <c r="DM28" s="624"/>
      <c r="DN28" s="624"/>
      <c r="DO28" s="624"/>
      <c r="DP28" s="624"/>
      <c r="DQ28" s="624"/>
      <c r="DR28" s="624"/>
      <c r="DS28" s="624"/>
      <c r="DT28" s="624"/>
      <c r="DU28" s="624"/>
      <c r="DV28" s="625"/>
      <c r="DW28" s="628">
        <v>13.9</v>
      </c>
      <c r="DX28" s="654"/>
      <c r="DY28" s="654"/>
      <c r="DZ28" s="654"/>
      <c r="EA28" s="654"/>
      <c r="EB28" s="654"/>
      <c r="EC28" s="655"/>
    </row>
    <row r="29" spans="2:133" ht="11.25" customHeight="1" x14ac:dyDescent="0.15">
      <c r="B29" s="620" t="s">
        <v>292</v>
      </c>
      <c r="C29" s="621"/>
      <c r="D29" s="621"/>
      <c r="E29" s="621"/>
      <c r="F29" s="621"/>
      <c r="G29" s="621"/>
      <c r="H29" s="621"/>
      <c r="I29" s="621"/>
      <c r="J29" s="621"/>
      <c r="K29" s="621"/>
      <c r="L29" s="621"/>
      <c r="M29" s="621"/>
      <c r="N29" s="621"/>
      <c r="O29" s="621"/>
      <c r="P29" s="621"/>
      <c r="Q29" s="622"/>
      <c r="R29" s="623">
        <v>17277</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469782</v>
      </c>
      <c r="CS29" s="656"/>
      <c r="CT29" s="656"/>
      <c r="CU29" s="656"/>
      <c r="CV29" s="656"/>
      <c r="CW29" s="656"/>
      <c r="CX29" s="656"/>
      <c r="CY29" s="657"/>
      <c r="CZ29" s="628">
        <v>8.4</v>
      </c>
      <c r="DA29" s="654"/>
      <c r="DB29" s="654"/>
      <c r="DC29" s="658"/>
      <c r="DD29" s="632">
        <v>437061</v>
      </c>
      <c r="DE29" s="656"/>
      <c r="DF29" s="656"/>
      <c r="DG29" s="656"/>
      <c r="DH29" s="656"/>
      <c r="DI29" s="656"/>
      <c r="DJ29" s="656"/>
      <c r="DK29" s="657"/>
      <c r="DL29" s="632">
        <v>437061</v>
      </c>
      <c r="DM29" s="656"/>
      <c r="DN29" s="656"/>
      <c r="DO29" s="656"/>
      <c r="DP29" s="656"/>
      <c r="DQ29" s="656"/>
      <c r="DR29" s="656"/>
      <c r="DS29" s="656"/>
      <c r="DT29" s="656"/>
      <c r="DU29" s="656"/>
      <c r="DV29" s="657"/>
      <c r="DW29" s="628">
        <v>13.9</v>
      </c>
      <c r="DX29" s="654"/>
      <c r="DY29" s="654"/>
      <c r="DZ29" s="654"/>
      <c r="EA29" s="654"/>
      <c r="EB29" s="654"/>
      <c r="EC29" s="655"/>
    </row>
    <row r="30" spans="2:133" ht="11.25" customHeight="1" x14ac:dyDescent="0.15">
      <c r="B30" s="620" t="s">
        <v>294</v>
      </c>
      <c r="C30" s="621"/>
      <c r="D30" s="621"/>
      <c r="E30" s="621"/>
      <c r="F30" s="621"/>
      <c r="G30" s="621"/>
      <c r="H30" s="621"/>
      <c r="I30" s="621"/>
      <c r="J30" s="621"/>
      <c r="K30" s="621"/>
      <c r="L30" s="621"/>
      <c r="M30" s="621"/>
      <c r="N30" s="621"/>
      <c r="O30" s="621"/>
      <c r="P30" s="621"/>
      <c r="Q30" s="622"/>
      <c r="R30" s="623">
        <v>424030</v>
      </c>
      <c r="S30" s="624"/>
      <c r="T30" s="624"/>
      <c r="U30" s="624"/>
      <c r="V30" s="624"/>
      <c r="W30" s="624"/>
      <c r="X30" s="624"/>
      <c r="Y30" s="625"/>
      <c r="Z30" s="626">
        <v>7.5</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445312</v>
      </c>
      <c r="CS30" s="624"/>
      <c r="CT30" s="624"/>
      <c r="CU30" s="624"/>
      <c r="CV30" s="624"/>
      <c r="CW30" s="624"/>
      <c r="CX30" s="624"/>
      <c r="CY30" s="625"/>
      <c r="CZ30" s="628">
        <v>8</v>
      </c>
      <c r="DA30" s="654"/>
      <c r="DB30" s="654"/>
      <c r="DC30" s="658"/>
      <c r="DD30" s="632">
        <v>416587</v>
      </c>
      <c r="DE30" s="624"/>
      <c r="DF30" s="624"/>
      <c r="DG30" s="624"/>
      <c r="DH30" s="624"/>
      <c r="DI30" s="624"/>
      <c r="DJ30" s="624"/>
      <c r="DK30" s="625"/>
      <c r="DL30" s="632">
        <v>416587</v>
      </c>
      <c r="DM30" s="624"/>
      <c r="DN30" s="624"/>
      <c r="DO30" s="624"/>
      <c r="DP30" s="624"/>
      <c r="DQ30" s="624"/>
      <c r="DR30" s="624"/>
      <c r="DS30" s="624"/>
      <c r="DT30" s="624"/>
      <c r="DU30" s="624"/>
      <c r="DV30" s="625"/>
      <c r="DW30" s="628">
        <v>13.2</v>
      </c>
      <c r="DX30" s="654"/>
      <c r="DY30" s="654"/>
      <c r="DZ30" s="654"/>
      <c r="EA30" s="654"/>
      <c r="EB30" s="654"/>
      <c r="EC30" s="655"/>
    </row>
    <row r="31" spans="2:133" ht="11.25" customHeight="1" x14ac:dyDescent="0.15">
      <c r="B31" s="636" t="s">
        <v>298</v>
      </c>
      <c r="C31" s="637"/>
      <c r="D31" s="637"/>
      <c r="E31" s="637"/>
      <c r="F31" s="637"/>
      <c r="G31" s="637"/>
      <c r="H31" s="637"/>
      <c r="I31" s="637"/>
      <c r="J31" s="637"/>
      <c r="K31" s="637"/>
      <c r="L31" s="637"/>
      <c r="M31" s="637"/>
      <c r="N31" s="637"/>
      <c r="O31" s="637"/>
      <c r="P31" s="637"/>
      <c r="Q31" s="638"/>
      <c r="R31" s="623">
        <v>8274</v>
      </c>
      <c r="S31" s="624"/>
      <c r="T31" s="624"/>
      <c r="U31" s="624"/>
      <c r="V31" s="624"/>
      <c r="W31" s="624"/>
      <c r="X31" s="624"/>
      <c r="Y31" s="625"/>
      <c r="Z31" s="626">
        <v>0.1</v>
      </c>
      <c r="AA31" s="626"/>
      <c r="AB31" s="626"/>
      <c r="AC31" s="626"/>
      <c r="AD31" s="627">
        <v>8274</v>
      </c>
      <c r="AE31" s="627"/>
      <c r="AF31" s="627"/>
      <c r="AG31" s="627"/>
      <c r="AH31" s="627"/>
      <c r="AI31" s="627"/>
      <c r="AJ31" s="627"/>
      <c r="AK31" s="627"/>
      <c r="AL31" s="628">
        <v>0.3</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99.1</v>
      </c>
      <c r="BH31" s="667"/>
      <c r="BI31" s="667"/>
      <c r="BJ31" s="667"/>
      <c r="BK31" s="667"/>
      <c r="BL31" s="667"/>
      <c r="BM31" s="618">
        <v>87.3</v>
      </c>
      <c r="BN31" s="667"/>
      <c r="BO31" s="667"/>
      <c r="BP31" s="667"/>
      <c r="BQ31" s="668"/>
      <c r="BR31" s="679">
        <v>98.1</v>
      </c>
      <c r="BS31" s="667"/>
      <c r="BT31" s="667"/>
      <c r="BU31" s="667"/>
      <c r="BV31" s="667"/>
      <c r="BW31" s="667"/>
      <c r="BX31" s="618">
        <v>85.9</v>
      </c>
      <c r="BY31" s="667"/>
      <c r="BZ31" s="667"/>
      <c r="CA31" s="667"/>
      <c r="CB31" s="668"/>
      <c r="CD31" s="661"/>
      <c r="CE31" s="662"/>
      <c r="CF31" s="620" t="s">
        <v>301</v>
      </c>
      <c r="CG31" s="621"/>
      <c r="CH31" s="621"/>
      <c r="CI31" s="621"/>
      <c r="CJ31" s="621"/>
      <c r="CK31" s="621"/>
      <c r="CL31" s="621"/>
      <c r="CM31" s="621"/>
      <c r="CN31" s="621"/>
      <c r="CO31" s="621"/>
      <c r="CP31" s="621"/>
      <c r="CQ31" s="622"/>
      <c r="CR31" s="623">
        <v>24470</v>
      </c>
      <c r="CS31" s="656"/>
      <c r="CT31" s="656"/>
      <c r="CU31" s="656"/>
      <c r="CV31" s="656"/>
      <c r="CW31" s="656"/>
      <c r="CX31" s="656"/>
      <c r="CY31" s="657"/>
      <c r="CZ31" s="628">
        <v>0.4</v>
      </c>
      <c r="DA31" s="654"/>
      <c r="DB31" s="654"/>
      <c r="DC31" s="658"/>
      <c r="DD31" s="632">
        <v>20474</v>
      </c>
      <c r="DE31" s="656"/>
      <c r="DF31" s="656"/>
      <c r="DG31" s="656"/>
      <c r="DH31" s="656"/>
      <c r="DI31" s="656"/>
      <c r="DJ31" s="656"/>
      <c r="DK31" s="657"/>
      <c r="DL31" s="632">
        <v>20474</v>
      </c>
      <c r="DM31" s="656"/>
      <c r="DN31" s="656"/>
      <c r="DO31" s="656"/>
      <c r="DP31" s="656"/>
      <c r="DQ31" s="656"/>
      <c r="DR31" s="656"/>
      <c r="DS31" s="656"/>
      <c r="DT31" s="656"/>
      <c r="DU31" s="656"/>
      <c r="DV31" s="657"/>
      <c r="DW31" s="628">
        <v>0.6</v>
      </c>
      <c r="DX31" s="654"/>
      <c r="DY31" s="654"/>
      <c r="DZ31" s="654"/>
      <c r="EA31" s="654"/>
      <c r="EB31" s="654"/>
      <c r="EC31" s="655"/>
    </row>
    <row r="32" spans="2:133" ht="11.25" customHeight="1" x14ac:dyDescent="0.15">
      <c r="B32" s="620" t="s">
        <v>302</v>
      </c>
      <c r="C32" s="621"/>
      <c r="D32" s="621"/>
      <c r="E32" s="621"/>
      <c r="F32" s="621"/>
      <c r="G32" s="621"/>
      <c r="H32" s="621"/>
      <c r="I32" s="621"/>
      <c r="J32" s="621"/>
      <c r="K32" s="621"/>
      <c r="L32" s="621"/>
      <c r="M32" s="621"/>
      <c r="N32" s="621"/>
      <c r="O32" s="621"/>
      <c r="P32" s="621"/>
      <c r="Q32" s="622"/>
      <c r="R32" s="623">
        <v>224200</v>
      </c>
      <c r="S32" s="624"/>
      <c r="T32" s="624"/>
      <c r="U32" s="624"/>
      <c r="V32" s="624"/>
      <c r="W32" s="624"/>
      <c r="X32" s="624"/>
      <c r="Y32" s="625"/>
      <c r="Z32" s="626">
        <v>3.9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99.1</v>
      </c>
      <c r="BH32" s="656"/>
      <c r="BI32" s="656"/>
      <c r="BJ32" s="656"/>
      <c r="BK32" s="656"/>
      <c r="BL32" s="656"/>
      <c r="BM32" s="629">
        <v>88.9</v>
      </c>
      <c r="BN32" s="656"/>
      <c r="BO32" s="656"/>
      <c r="BP32" s="656"/>
      <c r="BQ32" s="678"/>
      <c r="BR32" s="680">
        <v>97.2</v>
      </c>
      <c r="BS32" s="656"/>
      <c r="BT32" s="656"/>
      <c r="BU32" s="656"/>
      <c r="BV32" s="656"/>
      <c r="BW32" s="656"/>
      <c r="BX32" s="629">
        <v>87.4</v>
      </c>
      <c r="BY32" s="656"/>
      <c r="BZ32" s="656"/>
      <c r="CA32" s="656"/>
      <c r="CB32" s="678"/>
      <c r="CD32" s="663"/>
      <c r="CE32" s="664"/>
      <c r="CF32" s="620" t="s">
        <v>305</v>
      </c>
      <c r="CG32" s="621"/>
      <c r="CH32" s="621"/>
      <c r="CI32" s="621"/>
      <c r="CJ32" s="621"/>
      <c r="CK32" s="621"/>
      <c r="CL32" s="621"/>
      <c r="CM32" s="621"/>
      <c r="CN32" s="621"/>
      <c r="CO32" s="621"/>
      <c r="CP32" s="621"/>
      <c r="CQ32" s="622"/>
      <c r="CR32" s="623">
        <v>349</v>
      </c>
      <c r="CS32" s="624"/>
      <c r="CT32" s="624"/>
      <c r="CU32" s="624"/>
      <c r="CV32" s="624"/>
      <c r="CW32" s="624"/>
      <c r="CX32" s="624"/>
      <c r="CY32" s="625"/>
      <c r="CZ32" s="628">
        <v>0</v>
      </c>
      <c r="DA32" s="654"/>
      <c r="DB32" s="654"/>
      <c r="DC32" s="658"/>
      <c r="DD32" s="632">
        <v>349</v>
      </c>
      <c r="DE32" s="624"/>
      <c r="DF32" s="624"/>
      <c r="DG32" s="624"/>
      <c r="DH32" s="624"/>
      <c r="DI32" s="624"/>
      <c r="DJ32" s="624"/>
      <c r="DK32" s="625"/>
      <c r="DL32" s="632">
        <v>349</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306</v>
      </c>
      <c r="C33" s="621"/>
      <c r="D33" s="621"/>
      <c r="E33" s="621"/>
      <c r="F33" s="621"/>
      <c r="G33" s="621"/>
      <c r="H33" s="621"/>
      <c r="I33" s="621"/>
      <c r="J33" s="621"/>
      <c r="K33" s="621"/>
      <c r="L33" s="621"/>
      <c r="M33" s="621"/>
      <c r="N33" s="621"/>
      <c r="O33" s="621"/>
      <c r="P33" s="621"/>
      <c r="Q33" s="622"/>
      <c r="R33" s="623">
        <v>38754</v>
      </c>
      <c r="S33" s="624"/>
      <c r="T33" s="624"/>
      <c r="U33" s="624"/>
      <c r="V33" s="624"/>
      <c r="W33" s="624"/>
      <c r="X33" s="624"/>
      <c r="Y33" s="625"/>
      <c r="Z33" s="626">
        <v>0.7</v>
      </c>
      <c r="AA33" s="626"/>
      <c r="AB33" s="626"/>
      <c r="AC33" s="626"/>
      <c r="AD33" s="627">
        <v>37812</v>
      </c>
      <c r="AE33" s="627"/>
      <c r="AF33" s="627"/>
      <c r="AG33" s="627"/>
      <c r="AH33" s="627"/>
      <c r="AI33" s="627"/>
      <c r="AJ33" s="627"/>
      <c r="AK33" s="627"/>
      <c r="AL33" s="628">
        <v>1.2</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98.9</v>
      </c>
      <c r="BH33" s="682"/>
      <c r="BI33" s="682"/>
      <c r="BJ33" s="682"/>
      <c r="BK33" s="682"/>
      <c r="BL33" s="682"/>
      <c r="BM33" s="683">
        <v>81.5</v>
      </c>
      <c r="BN33" s="682"/>
      <c r="BO33" s="682"/>
      <c r="BP33" s="682"/>
      <c r="BQ33" s="684"/>
      <c r="BR33" s="681">
        <v>98.6</v>
      </c>
      <c r="BS33" s="682"/>
      <c r="BT33" s="682"/>
      <c r="BU33" s="682"/>
      <c r="BV33" s="682"/>
      <c r="BW33" s="682"/>
      <c r="BX33" s="683">
        <v>79.599999999999994</v>
      </c>
      <c r="BY33" s="682"/>
      <c r="BZ33" s="682"/>
      <c r="CA33" s="682"/>
      <c r="CB33" s="684"/>
      <c r="CD33" s="620" t="s">
        <v>308</v>
      </c>
      <c r="CE33" s="621"/>
      <c r="CF33" s="621"/>
      <c r="CG33" s="621"/>
      <c r="CH33" s="621"/>
      <c r="CI33" s="621"/>
      <c r="CJ33" s="621"/>
      <c r="CK33" s="621"/>
      <c r="CL33" s="621"/>
      <c r="CM33" s="621"/>
      <c r="CN33" s="621"/>
      <c r="CO33" s="621"/>
      <c r="CP33" s="621"/>
      <c r="CQ33" s="622"/>
      <c r="CR33" s="623">
        <v>2954726</v>
      </c>
      <c r="CS33" s="656"/>
      <c r="CT33" s="656"/>
      <c r="CU33" s="656"/>
      <c r="CV33" s="656"/>
      <c r="CW33" s="656"/>
      <c r="CX33" s="656"/>
      <c r="CY33" s="657"/>
      <c r="CZ33" s="628">
        <v>53</v>
      </c>
      <c r="DA33" s="654"/>
      <c r="DB33" s="654"/>
      <c r="DC33" s="658"/>
      <c r="DD33" s="632">
        <v>2641461</v>
      </c>
      <c r="DE33" s="656"/>
      <c r="DF33" s="656"/>
      <c r="DG33" s="656"/>
      <c r="DH33" s="656"/>
      <c r="DI33" s="656"/>
      <c r="DJ33" s="656"/>
      <c r="DK33" s="657"/>
      <c r="DL33" s="632">
        <v>1579577</v>
      </c>
      <c r="DM33" s="656"/>
      <c r="DN33" s="656"/>
      <c r="DO33" s="656"/>
      <c r="DP33" s="656"/>
      <c r="DQ33" s="656"/>
      <c r="DR33" s="656"/>
      <c r="DS33" s="656"/>
      <c r="DT33" s="656"/>
      <c r="DU33" s="656"/>
      <c r="DV33" s="657"/>
      <c r="DW33" s="628">
        <v>50.1</v>
      </c>
      <c r="DX33" s="654"/>
      <c r="DY33" s="654"/>
      <c r="DZ33" s="654"/>
      <c r="EA33" s="654"/>
      <c r="EB33" s="654"/>
      <c r="EC33" s="655"/>
    </row>
    <row r="34" spans="2:133" ht="11.25" customHeight="1" x14ac:dyDescent="0.15">
      <c r="B34" s="620" t="s">
        <v>309</v>
      </c>
      <c r="C34" s="621"/>
      <c r="D34" s="621"/>
      <c r="E34" s="621"/>
      <c r="F34" s="621"/>
      <c r="G34" s="621"/>
      <c r="H34" s="621"/>
      <c r="I34" s="621"/>
      <c r="J34" s="621"/>
      <c r="K34" s="621"/>
      <c r="L34" s="621"/>
      <c r="M34" s="621"/>
      <c r="N34" s="621"/>
      <c r="O34" s="621"/>
      <c r="P34" s="621"/>
      <c r="Q34" s="622"/>
      <c r="R34" s="623">
        <v>640586</v>
      </c>
      <c r="S34" s="624"/>
      <c r="T34" s="624"/>
      <c r="U34" s="624"/>
      <c r="V34" s="624"/>
      <c r="W34" s="624"/>
      <c r="X34" s="624"/>
      <c r="Y34" s="625"/>
      <c r="Z34" s="626">
        <v>11.3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949335</v>
      </c>
      <c r="CS34" s="624"/>
      <c r="CT34" s="624"/>
      <c r="CU34" s="624"/>
      <c r="CV34" s="624"/>
      <c r="CW34" s="624"/>
      <c r="CX34" s="624"/>
      <c r="CY34" s="625"/>
      <c r="CZ34" s="628">
        <v>17</v>
      </c>
      <c r="DA34" s="654"/>
      <c r="DB34" s="654"/>
      <c r="DC34" s="658"/>
      <c r="DD34" s="632">
        <v>868981</v>
      </c>
      <c r="DE34" s="624"/>
      <c r="DF34" s="624"/>
      <c r="DG34" s="624"/>
      <c r="DH34" s="624"/>
      <c r="DI34" s="624"/>
      <c r="DJ34" s="624"/>
      <c r="DK34" s="625"/>
      <c r="DL34" s="632">
        <v>699932</v>
      </c>
      <c r="DM34" s="624"/>
      <c r="DN34" s="624"/>
      <c r="DO34" s="624"/>
      <c r="DP34" s="624"/>
      <c r="DQ34" s="624"/>
      <c r="DR34" s="624"/>
      <c r="DS34" s="624"/>
      <c r="DT34" s="624"/>
      <c r="DU34" s="624"/>
      <c r="DV34" s="625"/>
      <c r="DW34" s="628">
        <v>22.2</v>
      </c>
      <c r="DX34" s="654"/>
      <c r="DY34" s="654"/>
      <c r="DZ34" s="654"/>
      <c r="EA34" s="654"/>
      <c r="EB34" s="654"/>
      <c r="EC34" s="655"/>
    </row>
    <row r="35" spans="2:133" ht="11.25" customHeight="1" x14ac:dyDescent="0.15">
      <c r="B35" s="620" t="s">
        <v>311</v>
      </c>
      <c r="C35" s="621"/>
      <c r="D35" s="621"/>
      <c r="E35" s="621"/>
      <c r="F35" s="621"/>
      <c r="G35" s="621"/>
      <c r="H35" s="621"/>
      <c r="I35" s="621"/>
      <c r="J35" s="621"/>
      <c r="K35" s="621"/>
      <c r="L35" s="621"/>
      <c r="M35" s="621"/>
      <c r="N35" s="621"/>
      <c r="O35" s="621"/>
      <c r="P35" s="621"/>
      <c r="Q35" s="622"/>
      <c r="R35" s="623">
        <v>290410</v>
      </c>
      <c r="S35" s="624"/>
      <c r="T35" s="624"/>
      <c r="U35" s="624"/>
      <c r="V35" s="624"/>
      <c r="W35" s="624"/>
      <c r="X35" s="624"/>
      <c r="Y35" s="625"/>
      <c r="Z35" s="626">
        <v>5.0999999999999996</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126927</v>
      </c>
      <c r="CS35" s="656"/>
      <c r="CT35" s="656"/>
      <c r="CU35" s="656"/>
      <c r="CV35" s="656"/>
      <c r="CW35" s="656"/>
      <c r="CX35" s="656"/>
      <c r="CY35" s="657"/>
      <c r="CZ35" s="628">
        <v>2.2999999999999998</v>
      </c>
      <c r="DA35" s="654"/>
      <c r="DB35" s="654"/>
      <c r="DC35" s="658"/>
      <c r="DD35" s="632">
        <v>106656</v>
      </c>
      <c r="DE35" s="656"/>
      <c r="DF35" s="656"/>
      <c r="DG35" s="656"/>
      <c r="DH35" s="656"/>
      <c r="DI35" s="656"/>
      <c r="DJ35" s="656"/>
      <c r="DK35" s="657"/>
      <c r="DL35" s="632">
        <v>106656</v>
      </c>
      <c r="DM35" s="656"/>
      <c r="DN35" s="656"/>
      <c r="DO35" s="656"/>
      <c r="DP35" s="656"/>
      <c r="DQ35" s="656"/>
      <c r="DR35" s="656"/>
      <c r="DS35" s="656"/>
      <c r="DT35" s="656"/>
      <c r="DU35" s="656"/>
      <c r="DV35" s="657"/>
      <c r="DW35" s="628">
        <v>3.4</v>
      </c>
      <c r="DX35" s="654"/>
      <c r="DY35" s="654"/>
      <c r="DZ35" s="654"/>
      <c r="EA35" s="654"/>
      <c r="EB35" s="654"/>
      <c r="EC35" s="655"/>
    </row>
    <row r="36" spans="2:133" ht="11.25" customHeight="1" x14ac:dyDescent="0.15">
      <c r="B36" s="620" t="s">
        <v>315</v>
      </c>
      <c r="C36" s="621"/>
      <c r="D36" s="621"/>
      <c r="E36" s="621"/>
      <c r="F36" s="621"/>
      <c r="G36" s="621"/>
      <c r="H36" s="621"/>
      <c r="I36" s="621"/>
      <c r="J36" s="621"/>
      <c r="K36" s="621"/>
      <c r="L36" s="621"/>
      <c r="M36" s="621"/>
      <c r="N36" s="621"/>
      <c r="O36" s="621"/>
      <c r="P36" s="621"/>
      <c r="Q36" s="622"/>
      <c r="R36" s="623">
        <v>98410</v>
      </c>
      <c r="S36" s="624"/>
      <c r="T36" s="624"/>
      <c r="U36" s="624"/>
      <c r="V36" s="624"/>
      <c r="W36" s="624"/>
      <c r="X36" s="624"/>
      <c r="Y36" s="625"/>
      <c r="Z36" s="626">
        <v>1.7</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564904</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2420</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1123816</v>
      </c>
      <c r="CS36" s="624"/>
      <c r="CT36" s="624"/>
      <c r="CU36" s="624"/>
      <c r="CV36" s="624"/>
      <c r="CW36" s="624"/>
      <c r="CX36" s="624"/>
      <c r="CY36" s="625"/>
      <c r="CZ36" s="628">
        <v>20.100000000000001</v>
      </c>
      <c r="DA36" s="654"/>
      <c r="DB36" s="654"/>
      <c r="DC36" s="658"/>
      <c r="DD36" s="632">
        <v>970978</v>
      </c>
      <c r="DE36" s="624"/>
      <c r="DF36" s="624"/>
      <c r="DG36" s="624"/>
      <c r="DH36" s="624"/>
      <c r="DI36" s="624"/>
      <c r="DJ36" s="624"/>
      <c r="DK36" s="625"/>
      <c r="DL36" s="632">
        <v>575014</v>
      </c>
      <c r="DM36" s="624"/>
      <c r="DN36" s="624"/>
      <c r="DO36" s="624"/>
      <c r="DP36" s="624"/>
      <c r="DQ36" s="624"/>
      <c r="DR36" s="624"/>
      <c r="DS36" s="624"/>
      <c r="DT36" s="624"/>
      <c r="DU36" s="624"/>
      <c r="DV36" s="625"/>
      <c r="DW36" s="628">
        <v>18.2</v>
      </c>
      <c r="DX36" s="654"/>
      <c r="DY36" s="654"/>
      <c r="DZ36" s="654"/>
      <c r="EA36" s="654"/>
      <c r="EB36" s="654"/>
      <c r="EC36" s="655"/>
    </row>
    <row r="37" spans="2:133" ht="11.25" customHeight="1" x14ac:dyDescent="0.15">
      <c r="B37" s="620" t="s">
        <v>319</v>
      </c>
      <c r="C37" s="621"/>
      <c r="D37" s="621"/>
      <c r="E37" s="621"/>
      <c r="F37" s="621"/>
      <c r="G37" s="621"/>
      <c r="H37" s="621"/>
      <c r="I37" s="621"/>
      <c r="J37" s="621"/>
      <c r="K37" s="621"/>
      <c r="L37" s="621"/>
      <c r="M37" s="621"/>
      <c r="N37" s="621"/>
      <c r="O37" s="621"/>
      <c r="P37" s="621"/>
      <c r="Q37" s="622"/>
      <c r="R37" s="623">
        <v>86606</v>
      </c>
      <c r="S37" s="624"/>
      <c r="T37" s="624"/>
      <c r="U37" s="624"/>
      <c r="V37" s="624"/>
      <c r="W37" s="624"/>
      <c r="X37" s="624"/>
      <c r="Y37" s="625"/>
      <c r="Z37" s="626">
        <v>1.5</v>
      </c>
      <c r="AA37" s="626"/>
      <c r="AB37" s="626"/>
      <c r="AC37" s="626"/>
      <c r="AD37" s="627">
        <v>12026</v>
      </c>
      <c r="AE37" s="627"/>
      <c r="AF37" s="627"/>
      <c r="AG37" s="627"/>
      <c r="AH37" s="627"/>
      <c r="AI37" s="627"/>
      <c r="AJ37" s="627"/>
      <c r="AK37" s="627"/>
      <c r="AL37" s="628">
        <v>0.4</v>
      </c>
      <c r="AM37" s="629"/>
      <c r="AN37" s="629"/>
      <c r="AO37" s="630"/>
      <c r="AQ37" s="686" t="s">
        <v>320</v>
      </c>
      <c r="AR37" s="687"/>
      <c r="AS37" s="687"/>
      <c r="AT37" s="687"/>
      <c r="AU37" s="687"/>
      <c r="AV37" s="687"/>
      <c r="AW37" s="687"/>
      <c r="AX37" s="687"/>
      <c r="AY37" s="688"/>
      <c r="AZ37" s="623">
        <v>158686</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2420</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251151</v>
      </c>
      <c r="CS37" s="656"/>
      <c r="CT37" s="656"/>
      <c r="CU37" s="656"/>
      <c r="CV37" s="656"/>
      <c r="CW37" s="656"/>
      <c r="CX37" s="656"/>
      <c r="CY37" s="657"/>
      <c r="CZ37" s="628">
        <v>4.5</v>
      </c>
      <c r="DA37" s="654"/>
      <c r="DB37" s="654"/>
      <c r="DC37" s="658"/>
      <c r="DD37" s="632">
        <v>219151</v>
      </c>
      <c r="DE37" s="656"/>
      <c r="DF37" s="656"/>
      <c r="DG37" s="656"/>
      <c r="DH37" s="656"/>
      <c r="DI37" s="656"/>
      <c r="DJ37" s="656"/>
      <c r="DK37" s="657"/>
      <c r="DL37" s="632">
        <v>210106</v>
      </c>
      <c r="DM37" s="656"/>
      <c r="DN37" s="656"/>
      <c r="DO37" s="656"/>
      <c r="DP37" s="656"/>
      <c r="DQ37" s="656"/>
      <c r="DR37" s="656"/>
      <c r="DS37" s="656"/>
      <c r="DT37" s="656"/>
      <c r="DU37" s="656"/>
      <c r="DV37" s="657"/>
      <c r="DW37" s="628">
        <v>6.7</v>
      </c>
      <c r="DX37" s="654"/>
      <c r="DY37" s="654"/>
      <c r="DZ37" s="654"/>
      <c r="EA37" s="654"/>
      <c r="EB37" s="654"/>
      <c r="EC37" s="655"/>
    </row>
    <row r="38" spans="2:133" ht="11.25" customHeight="1" x14ac:dyDescent="0.15">
      <c r="B38" s="620" t="s">
        <v>323</v>
      </c>
      <c r="C38" s="621"/>
      <c r="D38" s="621"/>
      <c r="E38" s="621"/>
      <c r="F38" s="621"/>
      <c r="G38" s="621"/>
      <c r="H38" s="621"/>
      <c r="I38" s="621"/>
      <c r="J38" s="621"/>
      <c r="K38" s="621"/>
      <c r="L38" s="621"/>
      <c r="M38" s="621"/>
      <c r="N38" s="621"/>
      <c r="O38" s="621"/>
      <c r="P38" s="621"/>
      <c r="Q38" s="622"/>
      <c r="R38" s="623">
        <v>367052</v>
      </c>
      <c r="S38" s="624"/>
      <c r="T38" s="624"/>
      <c r="U38" s="624"/>
      <c r="V38" s="624"/>
      <c r="W38" s="624"/>
      <c r="X38" s="624"/>
      <c r="Y38" s="625"/>
      <c r="Z38" s="626">
        <v>6.5</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40489</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775</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365729</v>
      </c>
      <c r="CS38" s="624"/>
      <c r="CT38" s="624"/>
      <c r="CU38" s="624"/>
      <c r="CV38" s="624"/>
      <c r="CW38" s="624"/>
      <c r="CX38" s="624"/>
      <c r="CY38" s="625"/>
      <c r="CZ38" s="628">
        <v>6.6</v>
      </c>
      <c r="DA38" s="654"/>
      <c r="DB38" s="654"/>
      <c r="DC38" s="658"/>
      <c r="DD38" s="632">
        <v>326699</v>
      </c>
      <c r="DE38" s="624"/>
      <c r="DF38" s="624"/>
      <c r="DG38" s="624"/>
      <c r="DH38" s="624"/>
      <c r="DI38" s="624"/>
      <c r="DJ38" s="624"/>
      <c r="DK38" s="625"/>
      <c r="DL38" s="632">
        <v>197015</v>
      </c>
      <c r="DM38" s="624"/>
      <c r="DN38" s="624"/>
      <c r="DO38" s="624"/>
      <c r="DP38" s="624"/>
      <c r="DQ38" s="624"/>
      <c r="DR38" s="624"/>
      <c r="DS38" s="624"/>
      <c r="DT38" s="624"/>
      <c r="DU38" s="624"/>
      <c r="DV38" s="625"/>
      <c r="DW38" s="628">
        <v>6.2</v>
      </c>
      <c r="DX38" s="654"/>
      <c r="DY38" s="654"/>
      <c r="DZ38" s="654"/>
      <c r="EA38" s="654"/>
      <c r="EB38" s="654"/>
      <c r="EC38" s="655"/>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1547</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367959</v>
      </c>
      <c r="CS39" s="656"/>
      <c r="CT39" s="656"/>
      <c r="CU39" s="656"/>
      <c r="CV39" s="656"/>
      <c r="CW39" s="656"/>
      <c r="CX39" s="656"/>
      <c r="CY39" s="657"/>
      <c r="CZ39" s="628">
        <v>6.6</v>
      </c>
      <c r="DA39" s="654"/>
      <c r="DB39" s="654"/>
      <c r="DC39" s="658"/>
      <c r="DD39" s="632">
        <v>367187</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331</v>
      </c>
      <c r="C40" s="621"/>
      <c r="D40" s="621"/>
      <c r="E40" s="621"/>
      <c r="F40" s="621"/>
      <c r="G40" s="621"/>
      <c r="H40" s="621"/>
      <c r="I40" s="621"/>
      <c r="J40" s="621"/>
      <c r="K40" s="621"/>
      <c r="L40" s="621"/>
      <c r="M40" s="621"/>
      <c r="N40" s="621"/>
      <c r="O40" s="621"/>
      <c r="P40" s="621"/>
      <c r="Q40" s="622"/>
      <c r="R40" s="623">
        <v>5352</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11"/>
      <c r="BM40" s="621" t="s">
        <v>334</v>
      </c>
      <c r="BN40" s="621"/>
      <c r="BO40" s="621"/>
      <c r="BP40" s="621"/>
      <c r="BQ40" s="621"/>
      <c r="BR40" s="621"/>
      <c r="BS40" s="621"/>
      <c r="BT40" s="621"/>
      <c r="BU40" s="622"/>
      <c r="BV40" s="623">
        <v>164</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20960</v>
      </c>
      <c r="CS40" s="624"/>
      <c r="CT40" s="624"/>
      <c r="CU40" s="624"/>
      <c r="CV40" s="624"/>
      <c r="CW40" s="624"/>
      <c r="CX40" s="624"/>
      <c r="CY40" s="625"/>
      <c r="CZ40" s="628">
        <v>0.4</v>
      </c>
      <c r="DA40" s="654"/>
      <c r="DB40" s="654"/>
      <c r="DC40" s="658"/>
      <c r="DD40" s="632">
        <v>960</v>
      </c>
      <c r="DE40" s="624"/>
      <c r="DF40" s="624"/>
      <c r="DG40" s="624"/>
      <c r="DH40" s="624"/>
      <c r="DI40" s="624"/>
      <c r="DJ40" s="624"/>
      <c r="DK40" s="625"/>
      <c r="DL40" s="632">
        <v>960</v>
      </c>
      <c r="DM40" s="624"/>
      <c r="DN40" s="624"/>
      <c r="DO40" s="624"/>
      <c r="DP40" s="624"/>
      <c r="DQ40" s="624"/>
      <c r="DR40" s="624"/>
      <c r="DS40" s="624"/>
      <c r="DT40" s="624"/>
      <c r="DU40" s="624"/>
      <c r="DV40" s="625"/>
      <c r="DW40" s="628">
        <v>0</v>
      </c>
      <c r="DX40" s="654"/>
      <c r="DY40" s="654"/>
      <c r="DZ40" s="654"/>
      <c r="EA40" s="654"/>
      <c r="EB40" s="654"/>
      <c r="EC40" s="655"/>
    </row>
    <row r="41" spans="2:133" ht="11.25" customHeight="1" x14ac:dyDescent="0.15">
      <c r="B41" s="644" t="s">
        <v>336</v>
      </c>
      <c r="C41" s="645"/>
      <c r="D41" s="645"/>
      <c r="E41" s="645"/>
      <c r="F41" s="645"/>
      <c r="G41" s="645"/>
      <c r="H41" s="645"/>
      <c r="I41" s="645"/>
      <c r="J41" s="645"/>
      <c r="K41" s="645"/>
      <c r="L41" s="645"/>
      <c r="M41" s="645"/>
      <c r="N41" s="645"/>
      <c r="O41" s="645"/>
      <c r="P41" s="645"/>
      <c r="Q41" s="646"/>
      <c r="R41" s="695">
        <v>5684417</v>
      </c>
      <c r="S41" s="696"/>
      <c r="T41" s="696"/>
      <c r="U41" s="696"/>
      <c r="V41" s="696"/>
      <c r="W41" s="696"/>
      <c r="X41" s="696"/>
      <c r="Y41" s="700"/>
      <c r="Z41" s="701">
        <v>100</v>
      </c>
      <c r="AA41" s="701"/>
      <c r="AB41" s="701"/>
      <c r="AC41" s="701"/>
      <c r="AD41" s="702">
        <v>3148237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235300</v>
      </c>
      <c r="BA41" s="624"/>
      <c r="BB41" s="624"/>
      <c r="BC41" s="624"/>
      <c r="BD41" s="656"/>
      <c r="BE41" s="656"/>
      <c r="BF41" s="678"/>
      <c r="BG41" s="671"/>
      <c r="BH41" s="672"/>
      <c r="BI41" s="672"/>
      <c r="BJ41" s="672"/>
      <c r="BK41" s="672"/>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130429</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310</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722438</v>
      </c>
      <c r="CS42" s="656"/>
      <c r="CT42" s="656"/>
      <c r="CU42" s="656"/>
      <c r="CV42" s="656"/>
      <c r="CW42" s="656"/>
      <c r="CX42" s="656"/>
      <c r="CY42" s="657"/>
      <c r="CZ42" s="628">
        <v>12.9</v>
      </c>
      <c r="DA42" s="654"/>
      <c r="DB42" s="654"/>
      <c r="DC42" s="658"/>
      <c r="DD42" s="632">
        <v>186467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11358</v>
      </c>
      <c r="CS43" s="656"/>
      <c r="CT43" s="656"/>
      <c r="CU43" s="656"/>
      <c r="CV43" s="656"/>
      <c r="CW43" s="656"/>
      <c r="CX43" s="656"/>
      <c r="CY43" s="657"/>
      <c r="CZ43" s="628">
        <v>0.2</v>
      </c>
      <c r="DA43" s="654"/>
      <c r="DB43" s="654"/>
      <c r="DC43" s="658"/>
      <c r="DD43" s="632">
        <v>11358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722438</v>
      </c>
      <c r="CS44" s="624"/>
      <c r="CT44" s="624"/>
      <c r="CU44" s="624"/>
      <c r="CV44" s="624"/>
      <c r="CW44" s="624"/>
      <c r="CX44" s="624"/>
      <c r="CY44" s="625"/>
      <c r="CZ44" s="628">
        <v>12.9</v>
      </c>
      <c r="DA44" s="629"/>
      <c r="DB44" s="629"/>
      <c r="DC44" s="635"/>
      <c r="DD44" s="632">
        <v>186467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287681</v>
      </c>
      <c r="CS45" s="656"/>
      <c r="CT45" s="656"/>
      <c r="CU45" s="656"/>
      <c r="CV45" s="656"/>
      <c r="CW45" s="656"/>
      <c r="CX45" s="656"/>
      <c r="CY45" s="657"/>
      <c r="CZ45" s="628">
        <v>5.2</v>
      </c>
      <c r="DA45" s="654"/>
      <c r="DB45" s="654"/>
      <c r="DC45" s="658"/>
      <c r="DD45" s="632">
        <v>4416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424859</v>
      </c>
      <c r="CS46" s="624"/>
      <c r="CT46" s="624"/>
      <c r="CU46" s="624"/>
      <c r="CV46" s="624"/>
      <c r="CW46" s="624"/>
      <c r="CX46" s="624"/>
      <c r="CY46" s="625"/>
      <c r="CZ46" s="628">
        <v>7.6</v>
      </c>
      <c r="DA46" s="629"/>
      <c r="DB46" s="629"/>
      <c r="DC46" s="635"/>
      <c r="DD46" s="632">
        <v>181953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5579899</v>
      </c>
      <c r="CS49" s="682"/>
      <c r="CT49" s="682"/>
      <c r="CU49" s="682"/>
      <c r="CV49" s="682"/>
      <c r="CW49" s="682"/>
      <c r="CX49" s="682"/>
      <c r="CY49" s="711"/>
      <c r="CZ49" s="703">
        <v>100</v>
      </c>
      <c r="DA49" s="712"/>
      <c r="DB49" s="712"/>
      <c r="DC49" s="713"/>
      <c r="DD49" s="714">
        <v>4410991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6ushnPnW0c+WKebAe/YCypYq/H2/6qq6CraSjOqstcvUl/l7Iy+ALLRkpw3zUuJBIBNmcTT7oJ9qoWpLZfALEQ==" saltValue="6vQA4JskuGZyRIxpQprAE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5684</v>
      </c>
      <c r="R7" s="753"/>
      <c r="S7" s="753"/>
      <c r="T7" s="753"/>
      <c r="U7" s="753"/>
      <c r="V7" s="753">
        <v>5580</v>
      </c>
      <c r="W7" s="753"/>
      <c r="X7" s="753"/>
      <c r="Y7" s="753"/>
      <c r="Z7" s="753"/>
      <c r="AA7" s="753">
        <v>104</v>
      </c>
      <c r="AB7" s="753"/>
      <c r="AC7" s="753"/>
      <c r="AD7" s="753"/>
      <c r="AE7" s="754"/>
      <c r="AF7" s="755">
        <v>68</v>
      </c>
      <c r="AG7" s="756"/>
      <c r="AH7" s="756"/>
      <c r="AI7" s="756"/>
      <c r="AJ7" s="757"/>
      <c r="AK7" s="758">
        <v>290</v>
      </c>
      <c r="AL7" s="759"/>
      <c r="AM7" s="759"/>
      <c r="AN7" s="759"/>
      <c r="AO7" s="759"/>
      <c r="AP7" s="759">
        <v>5088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5684</v>
      </c>
      <c r="R23" s="793"/>
      <c r="S23" s="793"/>
      <c r="T23" s="793"/>
      <c r="U23" s="793"/>
      <c r="V23" s="793">
        <v>5580</v>
      </c>
      <c r="W23" s="793"/>
      <c r="X23" s="793"/>
      <c r="Y23" s="793"/>
      <c r="Z23" s="793"/>
      <c r="AA23" s="793">
        <v>104</v>
      </c>
      <c r="AB23" s="793"/>
      <c r="AC23" s="793"/>
      <c r="AD23" s="793"/>
      <c r="AE23" s="794"/>
      <c r="AF23" s="795">
        <v>68</v>
      </c>
      <c r="AG23" s="793"/>
      <c r="AH23" s="793"/>
      <c r="AI23" s="793"/>
      <c r="AJ23" s="796"/>
      <c r="AK23" s="797"/>
      <c r="AL23" s="798"/>
      <c r="AM23" s="798"/>
      <c r="AN23" s="798"/>
      <c r="AO23" s="798"/>
      <c r="AP23" s="793">
        <v>5088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877</v>
      </c>
      <c r="R28" s="823"/>
      <c r="S28" s="823"/>
      <c r="T28" s="823"/>
      <c r="U28" s="823"/>
      <c r="V28" s="823">
        <v>874</v>
      </c>
      <c r="W28" s="823"/>
      <c r="X28" s="823"/>
      <c r="Y28" s="823"/>
      <c r="Z28" s="823"/>
      <c r="AA28" s="823">
        <v>2</v>
      </c>
      <c r="AB28" s="823"/>
      <c r="AC28" s="823"/>
      <c r="AD28" s="823"/>
      <c r="AE28" s="824"/>
      <c r="AF28" s="825">
        <v>2</v>
      </c>
      <c r="AG28" s="823"/>
      <c r="AH28" s="823"/>
      <c r="AI28" s="823"/>
      <c r="AJ28" s="826"/>
      <c r="AK28" s="827">
        <v>57</v>
      </c>
      <c r="AL28" s="828"/>
      <c r="AM28" s="828"/>
      <c r="AN28" s="828"/>
      <c r="AO28" s="828"/>
      <c r="AP28" s="828" t="s">
        <v>547</v>
      </c>
      <c r="AQ28" s="828"/>
      <c r="AR28" s="828"/>
      <c r="AS28" s="828"/>
      <c r="AT28" s="828"/>
      <c r="AU28" s="828">
        <v>35</v>
      </c>
      <c r="AV28" s="828"/>
      <c r="AW28" s="828"/>
      <c r="AX28" s="828"/>
      <c r="AY28" s="828"/>
      <c r="AZ28" s="829" t="s">
        <v>547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471</v>
      </c>
      <c r="R29" s="784"/>
      <c r="S29" s="784"/>
      <c r="T29" s="784"/>
      <c r="U29" s="784"/>
      <c r="V29" s="784">
        <v>470</v>
      </c>
      <c r="W29" s="784"/>
      <c r="X29" s="784"/>
      <c r="Y29" s="784"/>
      <c r="Z29" s="784"/>
      <c r="AA29" s="784">
        <v>2</v>
      </c>
      <c r="AB29" s="784"/>
      <c r="AC29" s="784"/>
      <c r="AD29" s="784"/>
      <c r="AE29" s="785"/>
      <c r="AF29" s="786">
        <v>2</v>
      </c>
      <c r="AG29" s="787"/>
      <c r="AH29" s="787"/>
      <c r="AI29" s="787"/>
      <c r="AJ29" s="788"/>
      <c r="AK29" s="834">
        <v>265</v>
      </c>
      <c r="AL29" s="830"/>
      <c r="AM29" s="830"/>
      <c r="AN29" s="830"/>
      <c r="AO29" s="830"/>
      <c r="AP29" s="830">
        <v>73</v>
      </c>
      <c r="AQ29" s="830"/>
      <c r="AR29" s="830"/>
      <c r="AS29" s="830"/>
      <c r="AT29" s="830"/>
      <c r="AU29" s="830">
        <v>200</v>
      </c>
      <c r="AV29" s="830"/>
      <c r="AW29" s="830"/>
      <c r="AX29" s="830"/>
      <c r="AY29" s="830"/>
      <c r="AZ29" s="831" t="s">
        <v>547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505</v>
      </c>
      <c r="R30" s="784"/>
      <c r="S30" s="784"/>
      <c r="T30" s="784"/>
      <c r="U30" s="784"/>
      <c r="V30" s="784">
        <v>497</v>
      </c>
      <c r="W30" s="784"/>
      <c r="X30" s="784"/>
      <c r="Y30" s="784"/>
      <c r="Z30" s="784"/>
      <c r="AA30" s="784">
        <v>7</v>
      </c>
      <c r="AB30" s="784"/>
      <c r="AC30" s="784"/>
      <c r="AD30" s="784"/>
      <c r="AE30" s="785"/>
      <c r="AF30" s="786">
        <v>7</v>
      </c>
      <c r="AG30" s="787"/>
      <c r="AH30" s="787"/>
      <c r="AI30" s="787"/>
      <c r="AJ30" s="788"/>
      <c r="AK30" s="834">
        <v>65</v>
      </c>
      <c r="AL30" s="830"/>
      <c r="AM30" s="830"/>
      <c r="AN30" s="830"/>
      <c r="AO30" s="830"/>
      <c r="AP30" s="830" t="s">
        <v>547</v>
      </c>
      <c r="AQ30" s="830"/>
      <c r="AR30" s="830"/>
      <c r="AS30" s="830"/>
      <c r="AT30" s="830"/>
      <c r="AU30" s="830">
        <v>65</v>
      </c>
      <c r="AV30" s="830"/>
      <c r="AW30" s="830"/>
      <c r="AX30" s="830"/>
      <c r="AY30" s="830"/>
      <c r="AZ30" s="831" t="s">
        <v>547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77</v>
      </c>
      <c r="R31" s="784"/>
      <c r="S31" s="784"/>
      <c r="T31" s="784"/>
      <c r="U31" s="784"/>
      <c r="V31" s="784">
        <v>76</v>
      </c>
      <c r="W31" s="784"/>
      <c r="X31" s="784"/>
      <c r="Y31" s="784"/>
      <c r="Z31" s="784"/>
      <c r="AA31" s="784">
        <v>1</v>
      </c>
      <c r="AB31" s="784"/>
      <c r="AC31" s="784"/>
      <c r="AD31" s="784"/>
      <c r="AE31" s="785"/>
      <c r="AF31" s="786">
        <v>1</v>
      </c>
      <c r="AG31" s="787"/>
      <c r="AH31" s="787"/>
      <c r="AI31" s="787"/>
      <c r="AJ31" s="788"/>
      <c r="AK31" s="834">
        <v>20</v>
      </c>
      <c r="AL31" s="830"/>
      <c r="AM31" s="830"/>
      <c r="AN31" s="830"/>
      <c r="AO31" s="830"/>
      <c r="AP31" s="830" t="s">
        <v>547</v>
      </c>
      <c r="AQ31" s="830"/>
      <c r="AR31" s="830"/>
      <c r="AS31" s="830"/>
      <c r="AT31" s="830"/>
      <c r="AU31" s="830">
        <v>20</v>
      </c>
      <c r="AV31" s="830"/>
      <c r="AW31" s="830"/>
      <c r="AX31" s="830"/>
      <c r="AY31" s="830"/>
      <c r="AZ31" s="831" t="s">
        <v>547</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135</v>
      </c>
      <c r="R32" s="784"/>
      <c r="S32" s="784"/>
      <c r="T32" s="784"/>
      <c r="U32" s="784"/>
      <c r="V32" s="784">
        <v>137</v>
      </c>
      <c r="W32" s="784"/>
      <c r="X32" s="784"/>
      <c r="Y32" s="784"/>
      <c r="Z32" s="784"/>
      <c r="AA32" s="784">
        <v>-2</v>
      </c>
      <c r="AB32" s="784"/>
      <c r="AC32" s="784"/>
      <c r="AD32" s="784"/>
      <c r="AE32" s="785"/>
      <c r="AF32" s="786">
        <v>50</v>
      </c>
      <c r="AG32" s="787"/>
      <c r="AH32" s="787"/>
      <c r="AI32" s="787"/>
      <c r="AJ32" s="788"/>
      <c r="AK32" s="834">
        <v>31</v>
      </c>
      <c r="AL32" s="830"/>
      <c r="AM32" s="830"/>
      <c r="AN32" s="830"/>
      <c r="AO32" s="830"/>
      <c r="AP32" s="830">
        <v>229</v>
      </c>
      <c r="AQ32" s="830"/>
      <c r="AR32" s="830"/>
      <c r="AS32" s="830"/>
      <c r="AT32" s="830"/>
      <c r="AU32" s="830">
        <v>158</v>
      </c>
      <c r="AV32" s="830"/>
      <c r="AW32" s="830"/>
      <c r="AX32" s="830"/>
      <c r="AY32" s="830"/>
      <c r="AZ32" s="831" t="s">
        <v>547</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160</v>
      </c>
      <c r="R33" s="784"/>
      <c r="S33" s="784"/>
      <c r="T33" s="784"/>
      <c r="U33" s="784"/>
      <c r="V33" s="784">
        <v>159</v>
      </c>
      <c r="W33" s="784"/>
      <c r="X33" s="784"/>
      <c r="Y33" s="784"/>
      <c r="Z33" s="784"/>
      <c r="AA33" s="784">
        <v>1</v>
      </c>
      <c r="AB33" s="784"/>
      <c r="AC33" s="784"/>
      <c r="AD33" s="784"/>
      <c r="AE33" s="785"/>
      <c r="AF33" s="786">
        <v>10</v>
      </c>
      <c r="AG33" s="787"/>
      <c r="AH33" s="787"/>
      <c r="AI33" s="787"/>
      <c r="AJ33" s="788"/>
      <c r="AK33" s="834">
        <v>57</v>
      </c>
      <c r="AL33" s="830"/>
      <c r="AM33" s="830"/>
      <c r="AN33" s="830"/>
      <c r="AO33" s="830"/>
      <c r="AP33" s="830">
        <v>573</v>
      </c>
      <c r="AQ33" s="830"/>
      <c r="AR33" s="830"/>
      <c r="AS33" s="830"/>
      <c r="AT33" s="830"/>
      <c r="AU33" s="830">
        <v>566</v>
      </c>
      <c r="AV33" s="830"/>
      <c r="AW33" s="830"/>
      <c r="AX33" s="830"/>
      <c r="AY33" s="830"/>
      <c r="AZ33" s="831" t="s">
        <v>547</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73</v>
      </c>
      <c r="AG63" s="844"/>
      <c r="AH63" s="844"/>
      <c r="AI63" s="844"/>
      <c r="AJ63" s="845"/>
      <c r="AK63" s="846"/>
      <c r="AL63" s="841"/>
      <c r="AM63" s="841"/>
      <c r="AN63" s="841"/>
      <c r="AO63" s="841"/>
      <c r="AP63" s="844">
        <v>875</v>
      </c>
      <c r="AQ63" s="844"/>
      <c r="AR63" s="844"/>
      <c r="AS63" s="844"/>
      <c r="AT63" s="844"/>
      <c r="AU63" s="844">
        <v>1044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548</v>
      </c>
      <c r="C68" s="870"/>
      <c r="D68" s="870"/>
      <c r="E68" s="870"/>
      <c r="F68" s="870"/>
      <c r="G68" s="870"/>
      <c r="H68" s="870"/>
      <c r="I68" s="870"/>
      <c r="J68" s="870"/>
      <c r="K68" s="870"/>
      <c r="L68" s="870"/>
      <c r="M68" s="870"/>
      <c r="N68" s="870"/>
      <c r="O68" s="870"/>
      <c r="P68" s="871"/>
      <c r="Q68" s="872">
        <v>200</v>
      </c>
      <c r="R68" s="866"/>
      <c r="S68" s="866"/>
      <c r="T68" s="866"/>
      <c r="U68" s="866"/>
      <c r="V68" s="866">
        <v>191</v>
      </c>
      <c r="W68" s="866"/>
      <c r="X68" s="866"/>
      <c r="Y68" s="866"/>
      <c r="Z68" s="866"/>
      <c r="AA68" s="866">
        <v>9</v>
      </c>
      <c r="AB68" s="866"/>
      <c r="AC68" s="866"/>
      <c r="AD68" s="866"/>
      <c r="AE68" s="866"/>
      <c r="AF68" s="866">
        <v>9</v>
      </c>
      <c r="AG68" s="866"/>
      <c r="AH68" s="866"/>
      <c r="AI68" s="866"/>
      <c r="AJ68" s="866"/>
      <c r="AK68" s="866">
        <v>27</v>
      </c>
      <c r="AL68" s="866"/>
      <c r="AM68" s="866"/>
      <c r="AN68" s="866"/>
      <c r="AO68" s="866"/>
      <c r="AP68" s="866" t="s">
        <v>547</v>
      </c>
      <c r="AQ68" s="866"/>
      <c r="AR68" s="866"/>
      <c r="AS68" s="866"/>
      <c r="AT68" s="866"/>
      <c r="AU68" s="866" t="s">
        <v>547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549</v>
      </c>
      <c r="C69" s="874"/>
      <c r="D69" s="874"/>
      <c r="E69" s="874"/>
      <c r="F69" s="874"/>
      <c r="G69" s="874"/>
      <c r="H69" s="874"/>
      <c r="I69" s="874"/>
      <c r="J69" s="874"/>
      <c r="K69" s="874"/>
      <c r="L69" s="874"/>
      <c r="M69" s="874"/>
      <c r="N69" s="874"/>
      <c r="O69" s="874"/>
      <c r="P69" s="875"/>
      <c r="Q69" s="876">
        <v>960</v>
      </c>
      <c r="R69" s="830"/>
      <c r="S69" s="830"/>
      <c r="T69" s="830"/>
      <c r="U69" s="830"/>
      <c r="V69" s="830">
        <v>934</v>
      </c>
      <c r="W69" s="830"/>
      <c r="X69" s="830"/>
      <c r="Y69" s="830"/>
      <c r="Z69" s="830"/>
      <c r="AA69" s="830">
        <v>26</v>
      </c>
      <c r="AB69" s="830"/>
      <c r="AC69" s="830"/>
      <c r="AD69" s="830"/>
      <c r="AE69" s="830"/>
      <c r="AF69" s="830">
        <v>26</v>
      </c>
      <c r="AG69" s="830"/>
      <c r="AH69" s="830"/>
      <c r="AI69" s="830"/>
      <c r="AJ69" s="830"/>
      <c r="AK69" s="830" t="s">
        <v>547</v>
      </c>
      <c r="AL69" s="830"/>
      <c r="AM69" s="830"/>
      <c r="AN69" s="830"/>
      <c r="AO69" s="830"/>
      <c r="AP69" s="830" t="s">
        <v>547</v>
      </c>
      <c r="AQ69" s="830"/>
      <c r="AR69" s="830"/>
      <c r="AS69" s="830"/>
      <c r="AT69" s="830"/>
      <c r="AU69" s="830" t="s">
        <v>547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550</v>
      </c>
      <c r="C70" s="874"/>
      <c r="D70" s="874"/>
      <c r="E70" s="874"/>
      <c r="F70" s="874"/>
      <c r="G70" s="874"/>
      <c r="H70" s="874"/>
      <c r="I70" s="874"/>
      <c r="J70" s="874"/>
      <c r="K70" s="874"/>
      <c r="L70" s="874"/>
      <c r="M70" s="874"/>
      <c r="N70" s="874"/>
      <c r="O70" s="874"/>
      <c r="P70" s="875"/>
      <c r="Q70" s="876">
        <v>25</v>
      </c>
      <c r="R70" s="830"/>
      <c r="S70" s="830"/>
      <c r="T70" s="830"/>
      <c r="U70" s="830"/>
      <c r="V70" s="830">
        <v>24</v>
      </c>
      <c r="W70" s="830"/>
      <c r="X70" s="830"/>
      <c r="Y70" s="830"/>
      <c r="Z70" s="830"/>
      <c r="AA70" s="830">
        <v>1</v>
      </c>
      <c r="AB70" s="830"/>
      <c r="AC70" s="830"/>
      <c r="AD70" s="830"/>
      <c r="AE70" s="830"/>
      <c r="AF70" s="830">
        <v>1</v>
      </c>
      <c r="AG70" s="830"/>
      <c r="AH70" s="830"/>
      <c r="AI70" s="830"/>
      <c r="AJ70" s="830"/>
      <c r="AK70" s="830" t="s">
        <v>547</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36</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496233</v>
      </c>
      <c r="AB110" s="900"/>
      <c r="AC110" s="900"/>
      <c r="AD110" s="900"/>
      <c r="AE110" s="901"/>
      <c r="AF110" s="902">
        <v>495757</v>
      </c>
      <c r="AG110" s="900"/>
      <c r="AH110" s="900"/>
      <c r="AI110" s="900"/>
      <c r="AJ110" s="901"/>
      <c r="AK110" s="902">
        <v>469782</v>
      </c>
      <c r="AL110" s="900"/>
      <c r="AM110" s="900"/>
      <c r="AN110" s="900"/>
      <c r="AO110" s="901"/>
      <c r="AP110" s="903">
        <v>17.2</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5264143</v>
      </c>
      <c r="BR110" s="931"/>
      <c r="BS110" s="931"/>
      <c r="BT110" s="931"/>
      <c r="BU110" s="931"/>
      <c r="BV110" s="931">
        <v>5166754</v>
      </c>
      <c r="BW110" s="931"/>
      <c r="BX110" s="931"/>
      <c r="BY110" s="931"/>
      <c r="BZ110" s="931"/>
      <c r="CA110" s="931">
        <v>5088494</v>
      </c>
      <c r="CB110" s="931"/>
      <c r="CC110" s="931"/>
      <c r="CD110" s="931"/>
      <c r="CE110" s="931"/>
      <c r="CF110" s="944">
        <v>186.3</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886140</v>
      </c>
      <c r="BR112" s="926"/>
      <c r="BS112" s="926"/>
      <c r="BT112" s="926"/>
      <c r="BU112" s="926"/>
      <c r="BV112" s="926">
        <v>845577</v>
      </c>
      <c r="BW112" s="926"/>
      <c r="BX112" s="926"/>
      <c r="BY112" s="926"/>
      <c r="BZ112" s="926"/>
      <c r="CA112" s="926">
        <v>772585</v>
      </c>
      <c r="CB112" s="926"/>
      <c r="CC112" s="926"/>
      <c r="CD112" s="926"/>
      <c r="CE112" s="926"/>
      <c r="CF112" s="920">
        <v>28.3</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131810</v>
      </c>
      <c r="AB113" s="938"/>
      <c r="AC113" s="938"/>
      <c r="AD113" s="938"/>
      <c r="AE113" s="939"/>
      <c r="AF113" s="940">
        <v>132639</v>
      </c>
      <c r="AG113" s="938"/>
      <c r="AH113" s="938"/>
      <c r="AI113" s="938"/>
      <c r="AJ113" s="939"/>
      <c r="AK113" s="940">
        <v>135128</v>
      </c>
      <c r="AL113" s="938"/>
      <c r="AM113" s="938"/>
      <c r="AN113" s="938"/>
      <c r="AO113" s="939"/>
      <c r="AP113" s="941">
        <v>4.9000000000000004</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115635</v>
      </c>
      <c r="BR114" s="926"/>
      <c r="BS114" s="926"/>
      <c r="BT114" s="926"/>
      <c r="BU114" s="926"/>
      <c r="BV114" s="926">
        <v>175761</v>
      </c>
      <c r="BW114" s="926"/>
      <c r="BX114" s="926"/>
      <c r="BY114" s="926"/>
      <c r="BZ114" s="926"/>
      <c r="CA114" s="926">
        <v>188334</v>
      </c>
      <c r="CB114" s="926"/>
      <c r="CC114" s="926"/>
      <c r="CD114" s="926"/>
      <c r="CE114" s="926"/>
      <c r="CF114" s="920">
        <v>6.9</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356</v>
      </c>
      <c r="AB116" s="959"/>
      <c r="AC116" s="959"/>
      <c r="AD116" s="959"/>
      <c r="AE116" s="960"/>
      <c r="AF116" s="961">
        <v>605</v>
      </c>
      <c r="AG116" s="959"/>
      <c r="AH116" s="959"/>
      <c r="AI116" s="959"/>
      <c r="AJ116" s="960"/>
      <c r="AK116" s="961">
        <v>349</v>
      </c>
      <c r="AL116" s="959"/>
      <c r="AM116" s="959"/>
      <c r="AN116" s="959"/>
      <c r="AO116" s="960"/>
      <c r="AP116" s="962">
        <v>0</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628399</v>
      </c>
      <c r="AB117" s="979"/>
      <c r="AC117" s="979"/>
      <c r="AD117" s="979"/>
      <c r="AE117" s="980"/>
      <c r="AF117" s="981">
        <v>629001</v>
      </c>
      <c r="AG117" s="979"/>
      <c r="AH117" s="979"/>
      <c r="AI117" s="979"/>
      <c r="AJ117" s="980"/>
      <c r="AK117" s="981">
        <v>605259</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442</v>
      </c>
      <c r="BP119" s="1005"/>
      <c r="BQ119" s="999">
        <v>6265918</v>
      </c>
      <c r="BR119" s="1000"/>
      <c r="BS119" s="1000"/>
      <c r="BT119" s="1000"/>
      <c r="BU119" s="1000"/>
      <c r="BV119" s="1000">
        <v>6188092</v>
      </c>
      <c r="BW119" s="1000"/>
      <c r="BX119" s="1000"/>
      <c r="BY119" s="1000"/>
      <c r="BZ119" s="1000"/>
      <c r="CA119" s="1000">
        <v>6049413</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2885113</v>
      </c>
      <c r="BR120" s="931"/>
      <c r="BS120" s="931"/>
      <c r="BT120" s="931"/>
      <c r="BU120" s="931"/>
      <c r="BV120" s="931">
        <v>2844426</v>
      </c>
      <c r="BW120" s="931"/>
      <c r="BX120" s="931"/>
      <c r="BY120" s="931"/>
      <c r="BZ120" s="931"/>
      <c r="CA120" s="931">
        <v>2916739</v>
      </c>
      <c r="CB120" s="931"/>
      <c r="CC120" s="931"/>
      <c r="CD120" s="931"/>
      <c r="CE120" s="931"/>
      <c r="CF120" s="944">
        <v>106.8</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565974</v>
      </c>
      <c r="DR120" s="931"/>
      <c r="DS120" s="931"/>
      <c r="DT120" s="931"/>
      <c r="DU120" s="931"/>
      <c r="DV120" s="932">
        <v>20.7</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396056</v>
      </c>
      <c r="BR121" s="926"/>
      <c r="BS121" s="926"/>
      <c r="BT121" s="926"/>
      <c r="BU121" s="926"/>
      <c r="BV121" s="926">
        <v>379289</v>
      </c>
      <c r="BW121" s="926"/>
      <c r="BX121" s="926"/>
      <c r="BY121" s="926"/>
      <c r="BZ121" s="926"/>
      <c r="CA121" s="926">
        <v>372353</v>
      </c>
      <c r="CB121" s="926"/>
      <c r="CC121" s="926"/>
      <c r="CD121" s="926"/>
      <c r="CE121" s="926"/>
      <c r="CF121" s="920">
        <v>13.6</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157752</v>
      </c>
      <c r="DR121" s="926"/>
      <c r="DS121" s="926"/>
      <c r="DT121" s="926"/>
      <c r="DU121" s="926"/>
      <c r="DV121" s="927">
        <v>5.8</v>
      </c>
      <c r="DW121" s="927"/>
      <c r="DX121" s="927"/>
      <c r="DY121" s="927"/>
      <c r="DZ121" s="928"/>
    </row>
    <row r="122" spans="1:130" s="21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3995022</v>
      </c>
      <c r="BR122" s="1000"/>
      <c r="BS122" s="1000"/>
      <c r="BT122" s="1000"/>
      <c r="BU122" s="1000"/>
      <c r="BV122" s="1000">
        <v>3902128</v>
      </c>
      <c r="BW122" s="1000"/>
      <c r="BX122" s="1000"/>
      <c r="BY122" s="1000"/>
      <c r="BZ122" s="1000"/>
      <c r="CA122" s="1000">
        <v>3787870</v>
      </c>
      <c r="CB122" s="1000"/>
      <c r="CC122" s="1000"/>
      <c r="CD122" s="1000"/>
      <c r="CE122" s="1000"/>
      <c r="CF122" s="1017">
        <v>138.6</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v>84168</v>
      </c>
      <c r="DH122" s="926"/>
      <c r="DI122" s="926"/>
      <c r="DJ122" s="926"/>
      <c r="DK122" s="926"/>
      <c r="DL122" s="926">
        <v>67356</v>
      </c>
      <c r="DM122" s="926"/>
      <c r="DN122" s="926"/>
      <c r="DO122" s="926"/>
      <c r="DP122" s="926"/>
      <c r="DQ122" s="926">
        <v>48859</v>
      </c>
      <c r="DR122" s="926"/>
      <c r="DS122" s="926"/>
      <c r="DT122" s="926"/>
      <c r="DU122" s="926"/>
      <c r="DV122" s="927">
        <v>1.8</v>
      </c>
      <c r="DW122" s="927"/>
      <c r="DX122" s="927"/>
      <c r="DY122" s="927"/>
      <c r="DZ122" s="928"/>
    </row>
    <row r="123" spans="1:130" s="21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450</v>
      </c>
      <c r="BP123" s="1005"/>
      <c r="BQ123" s="1063">
        <v>7276191</v>
      </c>
      <c r="BR123" s="1064"/>
      <c r="BS123" s="1064"/>
      <c r="BT123" s="1064"/>
      <c r="BU123" s="1064"/>
      <c r="BV123" s="1064">
        <v>7125843</v>
      </c>
      <c r="BW123" s="1064"/>
      <c r="BX123" s="1064"/>
      <c r="BY123" s="1064"/>
      <c r="BZ123" s="1064"/>
      <c r="CA123" s="1064">
        <v>7076962</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801972</v>
      </c>
      <c r="DH124" s="986"/>
      <c r="DI124" s="986"/>
      <c r="DJ124" s="986"/>
      <c r="DK124" s="987"/>
      <c r="DL124" s="985">
        <v>778221</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37146</v>
      </c>
      <c r="AB128" s="1046"/>
      <c r="AC128" s="1046"/>
      <c r="AD128" s="1046"/>
      <c r="AE128" s="1047"/>
      <c r="AF128" s="1048">
        <v>35244</v>
      </c>
      <c r="AG128" s="1046"/>
      <c r="AH128" s="1046"/>
      <c r="AI128" s="1046"/>
      <c r="AJ128" s="1047"/>
      <c r="AK128" s="1048">
        <v>32789</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3045858</v>
      </c>
      <c r="AB129" s="959"/>
      <c r="AC129" s="959"/>
      <c r="AD129" s="959"/>
      <c r="AE129" s="960"/>
      <c r="AF129" s="961">
        <v>3042030</v>
      </c>
      <c r="AG129" s="959"/>
      <c r="AH129" s="959"/>
      <c r="AI129" s="959"/>
      <c r="AJ129" s="960"/>
      <c r="AK129" s="961">
        <v>3084023</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375176</v>
      </c>
      <c r="AB130" s="959"/>
      <c r="AC130" s="959"/>
      <c r="AD130" s="959"/>
      <c r="AE130" s="960"/>
      <c r="AF130" s="961">
        <v>366979</v>
      </c>
      <c r="AG130" s="959"/>
      <c r="AH130" s="959"/>
      <c r="AI130" s="959"/>
      <c r="AJ130" s="960"/>
      <c r="AK130" s="961">
        <v>351981</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8.1999999999999993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2670682</v>
      </c>
      <c r="AB131" s="986"/>
      <c r="AC131" s="986"/>
      <c r="AD131" s="986"/>
      <c r="AE131" s="987"/>
      <c r="AF131" s="985">
        <v>2675051</v>
      </c>
      <c r="AG131" s="986"/>
      <c r="AH131" s="986"/>
      <c r="AI131" s="986"/>
      <c r="AJ131" s="987"/>
      <c r="AK131" s="985">
        <v>2732042</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8.0907049999999998</v>
      </c>
      <c r="AB132" s="1097"/>
      <c r="AC132" s="1097"/>
      <c r="AD132" s="1097"/>
      <c r="AE132" s="1098"/>
      <c r="AF132" s="1099">
        <v>8.4775209999999994</v>
      </c>
      <c r="AG132" s="1097"/>
      <c r="AH132" s="1097"/>
      <c r="AI132" s="1097"/>
      <c r="AJ132" s="1098"/>
      <c r="AK132" s="1099">
        <v>8.0704840000000004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8</v>
      </c>
      <c r="AB133" s="1080"/>
      <c r="AC133" s="1080"/>
      <c r="AD133" s="1080"/>
      <c r="AE133" s="1081"/>
      <c r="AF133" s="1079">
        <v>8</v>
      </c>
      <c r="AG133" s="1080"/>
      <c r="AH133" s="1080"/>
      <c r="AI133" s="1080"/>
      <c r="AJ133" s="1081"/>
      <c r="AK133" s="1079">
        <v>8.1999999999999993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VrIDrKYeS0P7/8XxAO9pxfFPtnIqFHW7uOSm87frUF2H64pKDvEoUfCiDyfLx87sFnPtXDd1CjJ/fF++0nyTA==" saltValue="6RqktIXb4f/KDxIdwHhSj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VPADPYvCEARwUZ+z77Iy5cIzREEV5wT1HdyErGk8GyZZIoTF9MUih8+fUn2SwrrFpQwLV9Jg5GiHx1TWyUh5qQ==" saltValue="MRY2mXsmZO9N1spCeENJ4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P/3vLjUzPZc+WhQR+Bn4ez4Athwwwekq+dlymoz+tF61VqYrlfeO+WAQleJYF8jHC0qMiQC4yMTJ4t3VHlOUw==" saltValue="JidmMjx91K83p6S32ALa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1067765</v>
      </c>
      <c r="AP9" s="269">
        <v>262996</v>
      </c>
      <c r="AQ9" s="270">
        <v>263788</v>
      </c>
      <c r="AR9" s="271">
        <v>-0.3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160695</v>
      </c>
      <c r="AP10" s="272">
        <v>39580</v>
      </c>
      <c r="AQ10" s="273">
        <v>39680</v>
      </c>
      <c r="AR10" s="274">
        <v>-0.3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5267</v>
      </c>
      <c r="AP11" s="272">
        <v>1297</v>
      </c>
      <c r="AQ11" s="273">
        <v>4557</v>
      </c>
      <c r="AR11" s="274">
        <v>-71.5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171863</v>
      </c>
      <c r="AP13" s="272">
        <v>42331</v>
      </c>
      <c r="AQ13" s="273">
        <v>12917</v>
      </c>
      <c r="AR13" s="274">
        <v>227.7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11358</v>
      </c>
      <c r="AP14" s="272">
        <v>2798</v>
      </c>
      <c r="AQ14" s="273">
        <v>4746</v>
      </c>
      <c r="AR14" s="274">
        <v>-41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-38218</v>
      </c>
      <c r="AP15" s="272">
        <v>-9413</v>
      </c>
      <c r="AQ15" s="273">
        <v>-12765</v>
      </c>
      <c r="AR15" s="274">
        <v>-26.3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1378730</v>
      </c>
      <c r="AP16" s="272">
        <v>339589</v>
      </c>
      <c r="AQ16" s="273">
        <v>312922</v>
      </c>
      <c r="AR16" s="274">
        <v>8.5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30.05</v>
      </c>
      <c r="AP21" s="286">
        <v>24.75</v>
      </c>
      <c r="AQ21" s="287">
        <v>5.3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96</v>
      </c>
      <c r="AP22" s="291">
        <v>95.6</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469782</v>
      </c>
      <c r="AP32" s="300">
        <v>115710</v>
      </c>
      <c r="AQ32" s="301">
        <v>170896</v>
      </c>
      <c r="AR32" s="302">
        <v>-32.299999999999997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v>5</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135128</v>
      </c>
      <c r="AP35" s="300">
        <v>33283</v>
      </c>
      <c r="AQ35" s="301">
        <v>33138</v>
      </c>
      <c r="AR35" s="302">
        <v>0.4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t="s">
        <v>488</v>
      </c>
      <c r="AP36" s="300" t="s">
        <v>488</v>
      </c>
      <c r="AQ36" s="301">
        <v>2943</v>
      </c>
      <c r="AR36" s="302" t="s">
        <v>488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488</v>
      </c>
      <c r="AP37" s="300" t="s">
        <v>488</v>
      </c>
      <c r="AQ37" s="301">
        <v>1487</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v>349</v>
      </c>
      <c r="AP38" s="303">
        <v>86</v>
      </c>
      <c r="AQ38" s="304">
        <v>60</v>
      </c>
      <c r="AR38" s="292">
        <v>43.3</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-32789</v>
      </c>
      <c r="AP39" s="300">
        <v>-8076</v>
      </c>
      <c r="AQ39" s="301">
        <v>-8408</v>
      </c>
      <c r="AR39" s="302">
        <v>-3.9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-351981</v>
      </c>
      <c r="AP40" s="300">
        <v>-86695</v>
      </c>
      <c r="AQ40" s="301">
        <v>-141122</v>
      </c>
      <c r="AR40" s="302">
        <v>-38.6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220489</v>
      </c>
      <c r="AP41" s="300">
        <v>54308</v>
      </c>
      <c r="AQ41" s="301">
        <v>59000</v>
      </c>
      <c r="AR41" s="302">
        <v>-8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909630</v>
      </c>
      <c r="AN51" s="322">
        <v>201424</v>
      </c>
      <c r="AO51" s="323">
        <v>158.30000000000001</v>
      </c>
      <c r="AP51" s="324">
        <v>301035</v>
      </c>
      <c r="AQ51" s="325">
        <v>12.2</v>
      </c>
      <c r="AR51" s="326">
        <v>146.1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587902</v>
      </c>
      <c r="AN52" s="330">
        <v>130182</v>
      </c>
      <c r="AO52" s="331">
        <v>242.8</v>
      </c>
      <c r="AP52" s="332">
        <v>154376</v>
      </c>
      <c r="AQ52" s="333">
        <v>29.1</v>
      </c>
      <c r="AR52" s="334">
        <v>213.7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764669</v>
      </c>
      <c r="AN53" s="322">
        <v>172689</v>
      </c>
      <c r="AO53" s="323">
        <v>-14.3</v>
      </c>
      <c r="AP53" s="324">
        <v>277467</v>
      </c>
      <c r="AQ53" s="325">
        <v>-7.8</v>
      </c>
      <c r="AR53" s="326">
        <v>-6.5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602733</v>
      </c>
      <c r="AN54" s="330">
        <v>136119</v>
      </c>
      <c r="AO54" s="331">
        <v>4.5999999999999996</v>
      </c>
      <c r="AP54" s="332">
        <v>128378</v>
      </c>
      <c r="AQ54" s="333">
        <v>-16.8</v>
      </c>
      <c r="AR54" s="334">
        <v>21.4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1002250</v>
      </c>
      <c r="AN55" s="322">
        <v>232002</v>
      </c>
      <c r="AO55" s="323">
        <v>34.299999999999997</v>
      </c>
      <c r="AP55" s="324">
        <v>282256</v>
      </c>
      <c r="AQ55" s="325">
        <v>1.7</v>
      </c>
      <c r="AR55" s="326">
        <v>32.6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787785</v>
      </c>
      <c r="AN56" s="330">
        <v>182358</v>
      </c>
      <c r="AO56" s="331">
        <v>34</v>
      </c>
      <c r="AP56" s="332">
        <v>145453</v>
      </c>
      <c r="AQ56" s="333">
        <v>13.3</v>
      </c>
      <c r="AR56" s="334">
        <v>20.7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830596</v>
      </c>
      <c r="AN57" s="322">
        <v>198802</v>
      </c>
      <c r="AO57" s="323">
        <v>-14.3</v>
      </c>
      <c r="AP57" s="324">
        <v>295341</v>
      </c>
      <c r="AQ57" s="325">
        <v>4.5999999999999996</v>
      </c>
      <c r="AR57" s="326">
        <v>-18.899999999999999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366423</v>
      </c>
      <c r="AN58" s="330">
        <v>87703</v>
      </c>
      <c r="AO58" s="331">
        <v>-51.9</v>
      </c>
      <c r="AP58" s="332">
        <v>137402</v>
      </c>
      <c r="AQ58" s="333">
        <v>-5.5</v>
      </c>
      <c r="AR58" s="334">
        <v>-46.4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722438</v>
      </c>
      <c r="AN59" s="322">
        <v>177940</v>
      </c>
      <c r="AO59" s="323">
        <v>-10.5</v>
      </c>
      <c r="AP59" s="324">
        <v>292845</v>
      </c>
      <c r="AQ59" s="325">
        <v>-0.8</v>
      </c>
      <c r="AR59" s="326">
        <v>-9.6999999999999993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424859</v>
      </c>
      <c r="AN60" s="330">
        <v>104645</v>
      </c>
      <c r="AO60" s="331">
        <v>19.3</v>
      </c>
      <c r="AP60" s="332">
        <v>143187</v>
      </c>
      <c r="AQ60" s="333">
        <v>4.2</v>
      </c>
      <c r="AR60" s="334">
        <v>15.1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845917</v>
      </c>
      <c r="AN61" s="337">
        <v>196571</v>
      </c>
      <c r="AO61" s="338">
        <v>30.7</v>
      </c>
      <c r="AP61" s="339">
        <v>289789</v>
      </c>
      <c r="AQ61" s="340">
        <v>2</v>
      </c>
      <c r="AR61" s="326">
        <v>28.7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553940</v>
      </c>
      <c r="AN62" s="330">
        <v>128201</v>
      </c>
      <c r="AO62" s="331">
        <v>49.8</v>
      </c>
      <c r="AP62" s="332">
        <v>141759</v>
      </c>
      <c r="AQ62" s="333">
        <v>4.9000000000000004</v>
      </c>
      <c r="AR62" s="334">
        <v>44.9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6yiOd+83qp2raBgiTHJAEja2ZbUxtyl9/vHQQvEJ9ML8J/Qr6JrI/pvbk3ixLetL8ZVzN/YK0LQMkf2gcFFXyA==" saltValue="TnvtmnpZfp1D7LfhkeQk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swfoYQ9xFHwpI5S64IL+rPqbZkvKyCb0VWksnCPtcnzANpwMwHXY8/Ltl5AfjRrQSWFaWdhKN8i8w/dPlDIGAw==" saltValue="tIYjRSZA3dUIOaqCGXAq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0n/fRYvH9yhl2+OFHtQy83wLWsiHw6elJq4j99+cRKwSEkyIobHEcYXH2ugRkED3JmQROmeqpgZKrjWMT4j7DQ==" saltValue="KFO6MK/FO4TinTGaHhhdx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41.31</v>
      </c>
      <c r="G47" s="12">
        <v>57.23</v>
      </c>
      <c r="H47" s="12">
        <v>59.81</v>
      </c>
      <c r="I47" s="12">
        <v>57.29</v>
      </c>
      <c r="J47" s="13">
        <v>58.39</v>
      </c>
    </row>
    <row r="48" spans="2:10" ht="57.75" customHeight="1" x14ac:dyDescent="0.15">
      <c r="B48" s="14"/>
      <c r="C48" s="1141" t="s">
        <v>4</v>
      </c>
      <c r="D48" s="1141"/>
      <c r="E48" s="1142"/>
      <c r="F48" s="15">
        <v>1.37</v>
      </c>
      <c r="G48" s="16">
        <v>2.1800000000000002</v>
      </c>
      <c r="H48" s="16">
        <v>1.63</v>
      </c>
      <c r="I48" s="16">
        <v>2.85</v>
      </c>
      <c r="J48" s="17">
        <v>2.21</v>
      </c>
    </row>
    <row r="49" spans="2:10" ht="57.75" customHeight="1" thickBot="1" x14ac:dyDescent="0.2">
      <c r="B49" s="18"/>
      <c r="C49" s="1143" t="s">
        <v>5</v>
      </c>
      <c r="D49" s="1143"/>
      <c r="E49" s="1144"/>
      <c r="F49" s="19">
        <v>7.04</v>
      </c>
      <c r="G49" s="20">
        <v>19.600000000000001</v>
      </c>
      <c r="H49" s="20" t="s">
        <v>531</v>
      </c>
      <c r="I49" s="20" t="s">
        <v>532</v>
      </c>
      <c r="J49" s="21">
        <v>1.28</v>
      </c>
    </row>
    <row r="50" spans="2:10" x14ac:dyDescent="0.15"/>
  </sheetData>
  <sheetProtection algorithmName="SHA-512" hashValue="6+IsFFbWxA6Ck0FXU0gYMCpyas9mxavmNgQ+7EpiI/vk3s/O3stoaqwFxYmQjI2lLsQH6Dtg0mnIzJC9L2tQZA==" saltValue="OxkNaLOSNsTeYfzz+9Cn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横嶋賢二</cp:lastModifiedBy>
  <cp:lastPrinted>2026-03-04T06:57:21Z</cp:lastPrinted>
  <dcterms:created xsi:type="dcterms:W3CDTF">2026-02-23T04:16:31Z</dcterms:created>
  <dcterms:modified xsi:type="dcterms:W3CDTF">2026-03-12T03:10:37Z</dcterms:modified>
  <cp:category/>
</cp:coreProperties>
</file>