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040総務課\043財政係\財政係長\04 財政状況\令和５年度\財政状況資料集\"/>
    </mc:Choice>
  </mc:AlternateContent>
  <bookViews>
    <workbookView xWindow="0" yWindow="0" windowWidth="18555" windowHeight="68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E34" i="10" s="1"/>
  <c r="BE35" i="10" s="1"/>
  <c r="CO36" i="10"/>
  <c r="BE36" i="10"/>
  <c r="AM36" i="10"/>
  <c r="C36" i="10"/>
  <c r="CO35" i="10"/>
  <c r="AM35" i="10"/>
  <c r="C35" i="10"/>
  <c r="CO34" i="10"/>
  <c r="BW34" i="10"/>
  <c r="BW35" i="10" s="1"/>
  <c r="BW36" i="10" s="1"/>
  <c r="AM34" i="10"/>
  <c r="U34" i="10"/>
  <c r="U35" i="10" s="1"/>
  <c r="U36" i="10" s="1"/>
  <c r="U37"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<sst xmlns="http://schemas.openxmlformats.org/spreadsheetml/2006/main" count="1144" uniqueCount="598">
  <si>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</si>
  <si>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</si>
  <si>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</si>
  <si>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</si>
  <si>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</si>
  <si>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</si>
  <si>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</si>
  <si>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</si>
  <si>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</si>
  <si>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</si>
  <si>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</si>
  <si>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</si>
  <si>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</si>
  <si>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</si>
  <si>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</si>
  <si>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</si>
  <si>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</si>
  <si>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</si>
  <si>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</si>
  <si>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</si>
  <si>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</si>
  <si>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</si>
  <si>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</si>
  <si>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</si>
  <si>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</si>
  <si>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</si>
  <si>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</si>
  <si>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</si>
  <si>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</si>
  <si>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</si>
  <si>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</si>
  <si>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</si>
  <si>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</si>
  <si>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</si>
  <si>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</si>
  <si>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</si>
  <si>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</si>
  <si>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</si>
  <si>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</si>
  <si>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</si>
  <si>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</si>
  <si>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</si>
  <si>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</si>
  <si>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</si>
  <si>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</si>
  <si>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</si>
  <si>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</si>
  <si>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</si>
  <si>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</si>
  <si>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</si>
  <si>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</si>
  <si>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</si>
  <si>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</si>
  <si>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</si>
  <si>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</si>
  <si>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</si>
  <si>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</si>
  <si>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</si>
  <si>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</si>
  <si>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</si>
  <si>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</si>
  <si>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</si>
  <si>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</si>
  <si>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</si>
  <si>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</si>
  <si>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</si>
  <si>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</si>
  <si>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</si>
  <si>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</si>
  <si>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</si>
  <si>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</si>
  <si>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</si>
  <si>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</si>
  <si>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</si>
  <si>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</si>
  <si>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</si>
  <si>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</si>
  <si>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</si>
  <si>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</si>
  <si>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</si>
  <si>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</si>
  <si>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</si>
  <si>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</si>
  <si>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</si>
  <si>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</si>
  <si>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</si>
  <si>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</si>
  <si>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</si>
  <si>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</si>
  <si>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</si>
  <si>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</si>
  <si>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</si>
  <si>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</si>
  <si>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</si>
  <si>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</si>
  <si>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</si>
  <si>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</si>
  <si>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</si>
  <si>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えりも町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</si>
  <si>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</si>
  <si>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</si>
  <si>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</si>
  <si>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</si>
  <si>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</si>
  <si>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</si>
  <si>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</si>
  <si>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</si>
  <si>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</si>
  <si>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</si>
  <si>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</si>
  <si>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</si>
  <si>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</si>
  <si>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</si>
  <si>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</si>
  <si>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</si>
  <si>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</si>
  <si>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</si>
  <si>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</si>
  <si>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</si>
  <si>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</si>
  <si>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</si>
  <si>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</si>
  <si>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</si>
  <si>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</si>
  <si>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</si>
  <si>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</si>
  <si>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</si>
  <si>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</si>
  <si>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</si>
  <si>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</si>
  <si>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</si>
  <si>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</si>
  <si>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</si>
  <si>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</si>
  <si>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</si>
  <si>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</si>
  <si>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</si>
  <si>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</si>
  <si>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</si>
  <si>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</si>
  <si>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</si>
  <si>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</si>
  <si>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</si>
  <si>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</si>
  <si>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</si>
  <si>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</si>
  <si>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</si>
  <si>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</si>
  <si>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</si>
  <si>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</si>
  <si>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</si>
  <si>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</si>
  <si>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</si>
  <si>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</si>
  <si>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</si>
  <si>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</si>
  <si>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</si>
  <si>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</si>
  <si>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</si>
  <si>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</si>
  <si>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</si>
  <si>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</si>
  <si>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</si>
  <si>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</si>
  <si>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</si>
  <si>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</si>
  <si>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</si>
  <si>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</si>
  <si>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</si>
  <si>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</si>
  <si>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</si>
  <si>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</si>
  <si>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</si>
  <si>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</si>
  <si>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</si>
  <si>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</si>
  <si>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</si>
  <si>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</si>
  <si>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</si>
  <si>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</si>
  <si>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</si>
  <si>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</si>
  <si>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</si>
  <si>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</si>
  <si>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</si>
  <si>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</si>
  <si>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</si>
  <si>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</si>
  <si>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</si>
  <si>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</si>
  <si>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</si>
  <si>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</si>
  <si>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</si>
  <si>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</si>
  <si>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</si>
  <si>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</si>
  <si>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</si>
  <si>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</si>
  <si>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</si>
  <si>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</si>
  <si>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</si>
  <si>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</si>
  <si>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</si>
  <si>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</si>
  <si>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</si>
  <si>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</si>
  <si>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</si>
  <si>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</si>
  <si>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</si>
  <si>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</si>
  <si>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</si>
  <si>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</si>
  <si>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</si>
  <si>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北海道えりも町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</si>
  <si>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</si>
  <si>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</si>
  <si>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</si>
  <si>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</si>
  <si>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</si>
  <si>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</si>
  <si>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</si>
  <si>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</si>
  <si>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</si>
  <si>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</si>
  <si>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</si>
  <si>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</si>
  <si>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</si>
  <si>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</si>
  <si>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</si>
  <si>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</si>
  <si>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</si>
  <si>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</si>
  <si>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</si>
  <si>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</si>
  <si>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</si>
  <si>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</si>
  <si>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</si>
  <si>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</si>
  <si>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</si>
  <si>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</si>
  <si>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</si>
  <si>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</si>
  <si>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</si>
  <si>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</si>
  <si>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</si>
  <si>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</si>
  <si>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</si>
  <si>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</si>
  <si>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</si>
  <si>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</si>
  <si>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</si>
  <si>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</si>
  <si>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</si>
  <si>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</si>
  <si>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</si>
  <si>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</si>
  <si>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</si>
  <si>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</si>
  <si>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</si>
  <si>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</si>
  <si>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</si>
  <si>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</si>
  <si>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</si>
  <si>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</si>
  <si>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</si>
  <si>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</si>
  <si>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</si>
  <si>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</si>
  <si>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</si>
  <si>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</si>
  <si>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</si>
  <si>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</si>
  <si>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</si>
  <si>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</si>
  <si>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</si>
  <si>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</si>
  <si>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</si>
  <si>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</si>
  <si>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</si>
  <si>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</si>
  <si>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</si>
  <si>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</si>
  <si>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</si>
  <si>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</si>
  <si>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</si>
  <si>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</si>
  <si>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</si>
  <si>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</si>
  <si>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</si>
  <si>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</si>
  <si>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</si>
  <si>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</si>
  <si>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</si>
  <si>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</si>
  <si>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</si>
  <si>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</si>
  <si>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</si>
  <si>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</si>
  <si>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</si>
  <si>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</si>
  <si>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</si>
  <si>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</si>
  <si>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</si>
  <si>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</si>
  <si>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</si>
  <si>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</si>
  <si>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</si>
  <si>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</si>
  <si>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</si>
  <si>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</si>
  <si>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</si>
  <si>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</si>
  <si>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</si>
  <si>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</si>
  <si>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</si>
  <si>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</si>
  <si>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</si>
  <si>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</si>
  <si>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</si>
  <si>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</si>
  <si>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</si>
  <si>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</si>
  <si>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</si>
  <si>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</si>
  <si>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</si>
  <si>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</si>
  <si>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</si>
  <si>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</si>
  <si>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</si>
  <si>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</si>
  <si>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</si>
  <si>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</si>
  <si>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</si>
  <si>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</si>
  <si>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</si>
  <si>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</si>
  <si>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</si>
  <si>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</si>
  <si>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</si>
  <si>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</si>
  <si>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</si>
  <si>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</si>
  <si>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</si>
  <si>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</si>
  <si>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</si>
  <si>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</si>
  <si>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</si>
  <si>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</si>
  <si>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</si>
  <si>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</si>
  <si>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</si>
  <si>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</si>
  <si>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</si>
  <si>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</si>
  <si>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</si>
  <si>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</si>
  <si>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</si>
  <si>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</si>
  <si>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</si>
  <si>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</si>
  <si>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</si>
  <si>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</si>
  <si>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</si>
  <si>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</si>
  <si>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</si>
  <si>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</si>
  <si>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</si>
  <si>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</si>
  <si>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</si>
  <si>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</si>
  <si>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北海道えりも町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</si>
  <si>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</si>
  <si>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</si>
  <si>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</si>
  <si>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</si>
  <si>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</si>
  <si>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</si>
  <si>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</si>
  <si>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</si>
  <si>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</si>
  <si>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</si>
  <si>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</si>
  <si>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</si>
  <si>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</si>
  <si>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</si>
  <si>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</si>
  <si>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</si>
  <si>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</si>
  <si>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</si>
  <si>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</si>
  <si>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</si>
  <si>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</si>
  <si>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</si>
  <si>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</si>
  <si>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</si>
  <si>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</si>
  <si>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</si>
  <si>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</si>
  <si>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</si>
  <si>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</si>
  <si>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</si>
  <si>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</si>
  <si>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</si>
  <si>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</si>
  <si>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</si>
  <si>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</si>
  <si>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</si>
  <si>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</si>
  <si>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</si>
  <si>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</si>
  <si>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</si>
  <si>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</si>
  <si>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</si>
  <si>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</si>
  <si>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</si>
  <si>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</si>
  <si>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</si>
  <si>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</si>
  <si>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</si>
  <si>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</si>
  <si>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</si>
  <si>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</si>
  <si>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</si>
  <si>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</si>
  <si>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</si>
  <si>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</si>
  <si>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</si>
  <si>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</si>
  <si>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</si>
  <si>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</si>
  <si>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</si>
  <si>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</si>
  <si>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</si>
  <si>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</si>
  <si>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</si>
  <si>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</si>
  <si>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</si>
  <si>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</si>
  <si>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</si>
  <si>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</si>
  <si>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</si>
  <si>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</si>
  <si>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</si>
  <si>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</si>
  <si>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</si>
  <si>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</si>
  <si>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</si>
  <si>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</si>
  <si>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</si>
  <si>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</si>
  <si>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</si>
  <si>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</si>
  <si>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</si>
  <si>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</si>
  <si>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</si>
  <si>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</si>
  <si>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</si>
  <si>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</si>
  <si>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</si>
  <si>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</si>
  <si>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</si>
  <si>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</si>
  <si>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</si>
  <si>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</si>
  <si>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</si>
  <si>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</si>
  <si>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</si>
  <si>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</si>
  <si>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</si>
  <si>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</si>
  <si>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</si>
  <si>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</si>
  <si>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</si>
  <si>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</si>
  <si>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</si>
  <si>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</si>
  <si>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</si>
  <si>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</si>
  <si>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</si>
  <si>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</si>
  <si>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</si>
  <si>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</si>
  <si>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</si>
  <si>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</si>
  <si>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</si>
  <si>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</si>
  <si>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</si>
  <si>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</si>
  <si>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</si>
  <si>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</si>
  <si>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</si>
  <si>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</si>
  <si>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</si>
  <si>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</si>
  <si>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</si>
  <si>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</si>
  <si>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</si>
  <si>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</si>
  <si>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</si>
  <si>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</si>
  <si>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</si>
  <si>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</si>
  <si>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</si>
  <si>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</si>
  <si>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</si>
  <si>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</si>
  <si>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</si>
  <si>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</si>
  <si>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</si>
  <si>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</si>
  <si>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</si>
  <si>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</si>
  <si>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</si>
  <si>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</si>
  <si>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</si>
  <si>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</si>
  <si>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</si>
  <si>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</si>
  <si>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</si>
  <si>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</si>
  <si>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</si>
  <si>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</si>
  <si>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</si>
  <si>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</si>
  <si>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</si>
  <si>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</si>
  <si>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</si>
  <si>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</si>
  <si>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</si>
  <si>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</si>
  <si>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</si>
  <si>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</si>
  <si>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</si>
  <si>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</si>
  <si>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</si>
  <si>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</si>
  <si>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</si>
  <si>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</si>
  <si>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</si>
  <si>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</si>
  <si>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</si>
  <si>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</si>
  <si>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</si>
  <si>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</si>
  <si>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</si>
  <si>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</si>
  <si>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</si>
  <si>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</si>
  <si>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</si>
  <si>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</si>
  <si>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</si>
  <si>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</si>
  <si>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</si>
  <si>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</si>
  <si>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</si>
  <si>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</si>
  <si>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</si>
  <si>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</si>
  <si>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</si>
  <si>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</si>
  <si>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</si>
  <si>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</si>
  <si>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16.75</t>
  </si>
  <si>
    <t>一般会計</t>
  </si>
  <si>
    <t>介護保険特別会計</t>
  </si>
  <si>
    <t>国民健康保険特別会計</t>
  </si>
  <si>
    <t>診療所特別会計</t>
  </si>
  <si>
    <t>簡易水道特別会計</t>
  </si>
  <si>
    <t>下水道特別会計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</si>
  <si>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</si>
  <si>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</si>
  <si>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</si>
  <si>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</si>
  <si>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</si>
  <si>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</si>
  <si>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</si>
  <si>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</si>
  <si>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</si>
  <si>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日高東部衛生組合</t>
    <rPh sb="0" eb="2">
      <t>ヒダカ</t>
    </rPh>
    <rPh sb="2" eb="4">
      <t>トウブ</t>
    </rPh>
    <rPh sb="4" eb="6">
      <t>エイセイ</t>
    </rPh>
    <rPh sb="6" eb="8">
      <t>クミアイ</t>
    </rPh>
    <phoneticPr fontId="2"/>
  </si>
  <si>
    <t>日高東部消防組合</t>
    <rPh sb="0" eb="2">
      <t>ヒダカ</t>
    </rPh>
    <rPh sb="2" eb="4">
      <t>トウブ</t>
    </rPh>
    <rPh sb="4" eb="6">
      <t>ショウボウ</t>
    </rPh>
    <rPh sb="6" eb="8">
      <t>クミアイ</t>
    </rPh>
    <phoneticPr fontId="2"/>
  </si>
  <si>
    <t>日高管内地方税滞納整理機構</t>
    <rPh sb="0" eb="2">
      <t>ヒダカ</t>
    </rPh>
    <rPh sb="2" eb="4">
      <t>カンナイ</t>
    </rPh>
    <rPh sb="4" eb="7">
      <t>チホウゼイ</t>
    </rPh>
    <rPh sb="7" eb="9">
      <t>タイノウ</t>
    </rPh>
    <rPh sb="9" eb="11">
      <t>セイリ</t>
    </rPh>
    <rPh sb="11" eb="13">
      <t>キコウ</t>
    </rPh>
    <phoneticPr fontId="2"/>
  </si>
  <si>
    <t>えりも町公共施設等総合管理基金</t>
    <rPh sb="3" eb="4">
      <t>チョウ</t>
    </rPh>
    <rPh sb="4" eb="6">
      <t>コウキョウ</t>
    </rPh>
    <rPh sb="6" eb="8">
      <t>シセツ</t>
    </rPh>
    <rPh sb="8" eb="9">
      <t>トウ</t>
    </rPh>
    <rPh sb="9" eb="11">
      <t>ソウゴウ</t>
    </rPh>
    <rPh sb="11" eb="13">
      <t>カンリ</t>
    </rPh>
    <rPh sb="13" eb="15">
      <t>キキン</t>
    </rPh>
    <phoneticPr fontId="5"/>
  </si>
  <si>
    <t>えりも町社会福祉基金</t>
    <rPh sb="3" eb="4">
      <t>チョウ</t>
    </rPh>
    <rPh sb="4" eb="6">
      <t>シャカイ</t>
    </rPh>
    <rPh sb="6" eb="8">
      <t>フクシ</t>
    </rPh>
    <rPh sb="8" eb="10">
      <t>キキン</t>
    </rPh>
    <phoneticPr fontId="5"/>
  </si>
  <si>
    <t>えりも町漁業集落排水事業償還基金</t>
    <rPh sb="3" eb="4">
      <t>チョウ</t>
    </rPh>
    <rPh sb="4" eb="6">
      <t>ギョギョウ</t>
    </rPh>
    <rPh sb="6" eb="8">
      <t>シュウラク</t>
    </rPh>
    <rPh sb="8" eb="10">
      <t>ハイスイ</t>
    </rPh>
    <rPh sb="10" eb="12">
      <t>ジギョウ</t>
    </rPh>
    <rPh sb="12" eb="14">
      <t>ショウカン</t>
    </rPh>
    <rPh sb="14" eb="16">
      <t>キキン</t>
    </rPh>
    <phoneticPr fontId="5"/>
  </si>
  <si>
    <t>えりも町中山間ふるさと・水と土保全基金</t>
    <rPh sb="3" eb="4">
      <t>チョウ</t>
    </rPh>
    <rPh sb="4" eb="7">
      <t>チュウサンカン</t>
    </rPh>
    <rPh sb="12" eb="13">
      <t>ミズ</t>
    </rPh>
    <rPh sb="14" eb="15">
      <t>ツチ</t>
    </rPh>
    <rPh sb="15" eb="17">
      <t>ホゼン</t>
    </rPh>
    <rPh sb="17" eb="19">
      <t>キキン</t>
    </rPh>
    <phoneticPr fontId="5"/>
  </si>
  <si>
    <t>えりも町社会教育振興基金</t>
    <rPh sb="3" eb="4">
      <t>チョウ</t>
    </rPh>
    <rPh sb="4" eb="6">
      <t>シャカイ</t>
    </rPh>
    <rPh sb="6" eb="8">
      <t>キョウイク</t>
    </rPh>
    <rPh sb="8" eb="10">
      <t>シンコウ</t>
    </rPh>
    <rPh sb="10" eb="12">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</si>
  <si>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</si>
  <si>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</si>
  <si>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</si>
  <si>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３年度の将来負担額は令和２年度と比較すると地方債残高の増加等により80百万円の増となったが、充当可能基金等の充当可能財源も増加したため、充当可能財源を差し引いた将来負担額は減少している。このことから、令和３年度の将来負担比率は、前年度に引き続き算定されない。今後も、資産と負債のバランスを注視しながら、充当可能基金等の充当可能財源の確保を図り、将来世代に過度な負担が残らない公共施設の管理運営を行うよう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</si>
  <si>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</si>
  <si>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</si>
  <si>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</si>
  <si>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</si>
  <si>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</si>
  <si>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</si>
  <si>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の単年度比率は、標準財政規模の213百万円の増と公債費等の25百万円の減により、令和２年度と比較して1.1ポイント減少している。これにより３か年平均の実質公債費比率は1.2ポイントの減少となったが、今後、標準財政規模の減少や地方債残高の増加が見込まれることから、計画的な、地方債の発行と充当可能基金の運用によって、実質公債費比率と将来負担比率の急激な上昇を抑制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</si>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</sst>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5BE8-4583-8977-26E144CEE3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117505</c:v>
                </c:pt>
                <c:pt idx="1">
                  <c:v>108451</c:v>
                </c:pt>
                <c:pt idx="2">
                  <c:v>77970</c:v>
                </c:pt>
                <c:pt idx="3">
                  <c:v>201424</c:v>
                </c:pt>
                <c:pt idx="4">
                  <c:v>172689</c:v>
                </c:pt>
              </c:numCache>
            </c:numRef>
          </c:val>
          <c:smooth val="0"/>
          <c:extLst>
            <c:ext xmlns:c16="http://schemas.microsoft.com/office/drawing/2014/chart" uri="{C3380CC4-5D6E-409C-BE32-E72D297353CC}">
              <c16:uniqueId val="{00000001-5BE8-4583-8977-26E144CEE3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1.21</c:v>
                </c:pt>
                <c:pt idx="1">
                  <c:v>1.72</c:v>
                </c:pt>
                <c:pt idx="2">
                  <c:v>1.42</c:v>
                </c:pt>
                <c:pt idx="3">
                  <c:v>1.37</c:v>
                </c:pt>
                <c:pt idx="4">
                  <c:v>2.1800000000000002</c:v>
                </c:pt>
              </c:numCache>
            </c:numRef>
          </c:val>
          <c:extLst>
            <c:ext xmlns:c16="http://schemas.microsoft.com/office/drawing/2014/chart" uri="{C3380CC4-5D6E-409C-BE32-E72D297353CC}">
              <c16:uniqueId val="{00000000-8048-47F4-B69E-8066BD5A4E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23.28</c:v>
                </c:pt>
                <c:pt idx="1">
                  <c:v>24.18</c:v>
                </c:pt>
                <c:pt idx="2">
                  <c:v>35.6</c:v>
                </c:pt>
                <c:pt idx="3">
                  <c:v>41.31</c:v>
                </c:pt>
                <c:pt idx="4">
                  <c:v>57.23</c:v>
                </c:pt>
              </c:numCache>
            </c:numRef>
          </c:val>
          <c:extLst>
            <c:ext xmlns:c16="http://schemas.microsoft.com/office/drawing/2014/chart" uri="{C3380CC4-5D6E-409C-BE32-E72D297353CC}">
              <c16:uniqueId val="{00000001-8048-47F4-B69E-8066BD5A4E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-16.75</c:v>
                </c:pt>
                <c:pt idx="1">
                  <c:v>1.58</c:v>
                </c:pt>
                <c:pt idx="2">
                  <c:v>10.58</c:v>
                </c:pt>
                <c:pt idx="3">
                  <c:v>7.04</c:v>
                </c:pt>
                <c:pt idx="4">
                  <c:v>19.600000000000001</c:v>
                </c:pt>
              </c:numCache>
            </c:numRef>
          </c:val>
          <c:smooth val="0"/>
          <c:extLst>
            <c:ext xmlns:c16="http://schemas.microsoft.com/office/drawing/2014/chart" uri="{C3380CC4-5D6E-409C-BE32-E72D297353CC}">
              <c16:uniqueId val="{00000002-8048-47F4-B69E-8066BD5A4E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57-48D4-B8BE-2B24C8F4F5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57-48D4-B8BE-2B24C8F4F5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57-48D4-B8BE-2B24C8F4F5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F557-48D4-B8BE-2B24C8F4F558}"/>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F557-48D4-B8BE-2B24C8F4F558}"/>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0.02</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F557-48D4-B8BE-2B24C8F4F558}"/>
            </c:ext>
          </c:extLst>
        </c:ser>
        <c:ser>
          <c:idx val="6"/>
          <c:order val="6"/>
          <c:tx>
            <c:strRef>
              <c:f>データシート!$A$33</c:f>
              <c:strCache>
                <c:ptCount val="1"/>
                <c:pt idx="0">
                  <c:v>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0.05</c:v>
                </c:pt>
                <c:pt idx="4">
                  <c:v>#N/A</c:v>
                </c:pt>
                <c:pt idx="5">
                  <c:v>7.0000000000000007E-2</c:v>
                </c:pt>
                <c:pt idx="6">
                  <c:v>#N/A</c:v>
                </c:pt>
                <c:pt idx="7">
                  <c:v>0.04</c:v>
                </c:pt>
                <c:pt idx="8">
                  <c:v>#N/A</c:v>
                </c:pt>
                <c:pt idx="9">
                  <c:v>7.0000000000000007E-2</c:v>
                </c:pt>
              </c:numCache>
            </c:numRef>
          </c:val>
          <c:extLst>
            <c:ext xmlns:c16="http://schemas.microsoft.com/office/drawing/2014/chart" uri="{C3380CC4-5D6E-409C-BE32-E72D297353CC}">
              <c16:uniqueId val="{00000006-F557-48D4-B8BE-2B24C8F4F55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0.64</c:v>
                </c:pt>
                <c:pt idx="2">
                  <c:v>#N/A</c:v>
                </c:pt>
                <c:pt idx="3">
                  <c:v>0.3</c:v>
                </c:pt>
                <c:pt idx="4">
                  <c:v>#N/A</c:v>
                </c:pt>
                <c:pt idx="5">
                  <c:v>1.21</c:v>
                </c:pt>
                <c:pt idx="6">
                  <c:v>#N/A</c:v>
                </c:pt>
                <c:pt idx="7">
                  <c:v>0.85</c:v>
                </c:pt>
                <c:pt idx="8">
                  <c:v>#N/A</c:v>
                </c:pt>
                <c:pt idx="9">
                  <c:v>0.69</c:v>
                </c:pt>
              </c:numCache>
            </c:numRef>
          </c:val>
          <c:extLst>
            <c:ext xmlns:c16="http://schemas.microsoft.com/office/drawing/2014/chart" uri="{C3380CC4-5D6E-409C-BE32-E72D297353CC}">
              <c16:uniqueId val="{00000007-F557-48D4-B8BE-2B24C8F4F55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0.22</c:v>
                </c:pt>
                <c:pt idx="2">
                  <c:v>#N/A</c:v>
                </c:pt>
                <c:pt idx="3">
                  <c:v>0.32</c:v>
                </c:pt>
                <c:pt idx="4">
                  <c:v>#N/A</c:v>
                </c:pt>
                <c:pt idx="5">
                  <c:v>0.1</c:v>
                </c:pt>
                <c:pt idx="6">
                  <c:v>#N/A</c:v>
                </c:pt>
                <c:pt idx="7">
                  <c:v>0.31</c:v>
                </c:pt>
                <c:pt idx="8">
                  <c:v>#N/A</c:v>
                </c:pt>
                <c:pt idx="9">
                  <c:v>1.02</c:v>
                </c:pt>
              </c:numCache>
            </c:numRef>
          </c:val>
          <c:extLst>
            <c:ext xmlns:c16="http://schemas.microsoft.com/office/drawing/2014/chart" uri="{C3380CC4-5D6E-409C-BE32-E72D297353CC}">
              <c16:uniqueId val="{00000008-F557-48D4-B8BE-2B24C8F4F5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c:v>
                </c:pt>
                <c:pt idx="2">
                  <c:v>#N/A</c:v>
                </c:pt>
                <c:pt idx="3">
                  <c:v>1.71</c:v>
                </c:pt>
                <c:pt idx="4">
                  <c:v>#N/A</c:v>
                </c:pt>
                <c:pt idx="5">
                  <c:v>1.41</c:v>
                </c:pt>
                <c:pt idx="6">
                  <c:v>#N/A</c:v>
                </c:pt>
                <c:pt idx="7">
                  <c:v>1.37</c:v>
                </c:pt>
                <c:pt idx="8">
                  <c:v>#N/A</c:v>
                </c:pt>
                <c:pt idx="9">
                  <c:v>2.17</c:v>
                </c:pt>
              </c:numCache>
            </c:numRef>
          </c:val>
          <c:extLst>
            <c:ext xmlns:c16="http://schemas.microsoft.com/office/drawing/2014/chart" uri="{C3380CC4-5D6E-409C-BE32-E72D297353CC}">
              <c16:uniqueId val="{00000009-F557-48D4-B8BE-2B24C8F4F5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562</c:v>
                </c:pt>
                <c:pt idx="5">
                  <c:v>522</c:v>
                </c:pt>
                <c:pt idx="8">
                  <c:v>480</c:v>
                </c:pt>
                <c:pt idx="11">
                  <c:v>441</c:v>
                </c:pt>
                <c:pt idx="14">
                  <c:v>428</c:v>
                </c:pt>
              </c:numCache>
            </c:numRef>
          </c:val>
          <c:extLst>
            <c:ext xmlns:c16="http://schemas.microsoft.com/office/drawing/2014/chart" uri="{C3380CC4-5D6E-409C-BE32-E72D297353CC}">
              <c16:uniqueId val="{00000000-9887-46C6-9EA5-CECECCDF9F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1-9887-46C6-9EA5-CECECCDF9F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87-46C6-9EA5-CECECCDF9F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87-46C6-9EA5-CECECCDF9F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134</c:v>
                </c:pt>
                <c:pt idx="3">
                  <c:v>131</c:v>
                </c:pt>
                <c:pt idx="6">
                  <c:v>127</c:v>
                </c:pt>
                <c:pt idx="9">
                  <c:v>125</c:v>
                </c:pt>
                <c:pt idx="12">
                  <c:v>124</c:v>
                </c:pt>
              </c:numCache>
            </c:numRef>
          </c:val>
          <c:extLst>
            <c:ext xmlns:c16="http://schemas.microsoft.com/office/drawing/2014/chart" uri="{C3380CC4-5D6E-409C-BE32-E72D297353CC}">
              <c16:uniqueId val="{00000004-9887-46C6-9EA5-CECECCDF9F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87-46C6-9EA5-CECECCDF9F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87-46C6-9EA5-CECECCDF9F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703</c:v>
                </c:pt>
                <c:pt idx="3">
                  <c:v>663</c:v>
                </c:pt>
                <c:pt idx="6">
                  <c:v>584</c:v>
                </c:pt>
                <c:pt idx="9">
                  <c:v>536</c:v>
                </c:pt>
                <c:pt idx="12">
                  <c:v>512</c:v>
                </c:pt>
              </c:numCache>
            </c:numRef>
          </c:val>
          <c:extLst>
            <c:ext xmlns:c16="http://schemas.microsoft.com/office/drawing/2014/chart" uri="{C3380CC4-5D6E-409C-BE32-E72D297353CC}">
              <c16:uniqueId val="{00000007-9887-46C6-9EA5-CECECCDF9F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276</c:v>
                </c:pt>
                <c:pt idx="2">
                  <c:v>#N/A</c:v>
                </c:pt>
                <c:pt idx="3">
                  <c:v>#N/A</c:v>
                </c:pt>
                <c:pt idx="4">
                  <c:v>273</c:v>
                </c:pt>
                <c:pt idx="5">
                  <c:v>#N/A</c:v>
                </c:pt>
                <c:pt idx="6">
                  <c:v>#N/A</c:v>
                </c:pt>
                <c:pt idx="7">
                  <c:v>231</c:v>
                </c:pt>
                <c:pt idx="8">
                  <c:v>#N/A</c:v>
                </c:pt>
                <c:pt idx="9">
                  <c:v>#N/A</c:v>
                </c:pt>
                <c:pt idx="10">
                  <c:v>221</c:v>
                </c:pt>
                <c:pt idx="11">
                  <c:v>#N/A</c:v>
                </c:pt>
                <c:pt idx="12">
                  <c:v>#N/A</c:v>
                </c:pt>
                <c:pt idx="13">
                  <c:v>208</c:v>
                </c:pt>
                <c:pt idx="14">
                  <c:v>#N/A</c:v>
                </c:pt>
              </c:numCache>
            </c:numRef>
          </c:val>
          <c:smooth val="0"/>
          <c:extLst>
            <c:ext xmlns:c16="http://schemas.microsoft.com/office/drawing/2014/chart" uri="{C3380CC4-5D6E-409C-BE32-E72D297353CC}">
              <c16:uniqueId val="{00000008-9887-46C6-9EA5-CECECCDF9F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3989</c:v>
                </c:pt>
                <c:pt idx="5">
                  <c:v>3805</c:v>
                </c:pt>
                <c:pt idx="8">
                  <c:v>3547</c:v>
                </c:pt>
                <c:pt idx="11">
                  <c:v>3421</c:v>
                </c:pt>
                <c:pt idx="14">
                  <c:v>4045</c:v>
                </c:pt>
              </c:numCache>
            </c:numRef>
          </c:val>
          <c:extLst>
            <c:ext xmlns:c16="http://schemas.microsoft.com/office/drawing/2014/chart" uri="{C3380CC4-5D6E-409C-BE32-E72D297353CC}">
              <c16:uniqueId val="{00000000-FF4A-4BB3-A2CF-EE98EA0025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631</c:v>
                </c:pt>
                <c:pt idx="5">
                  <c:v>508</c:v>
                </c:pt>
                <c:pt idx="8">
                  <c:v>455</c:v>
                </c:pt>
                <c:pt idx="11">
                  <c:v>413</c:v>
                </c:pt>
                <c:pt idx="14">
                  <c:v>405</c:v>
                </c:pt>
              </c:numCache>
            </c:numRef>
          </c:val>
          <c:extLst>
            <c:ext xmlns:c16="http://schemas.microsoft.com/office/drawing/2014/chart" uri="{C3380CC4-5D6E-409C-BE32-E72D297353CC}">
              <c16:uniqueId val="{00000001-FF4A-4BB3-A2CF-EE98EA0025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1431</c:v>
                </c:pt>
                <c:pt idx="5">
                  <c:v>1411</c:v>
                </c:pt>
                <c:pt idx="8">
                  <c:v>1870</c:v>
                </c:pt>
                <c:pt idx="11">
                  <c:v>2286</c:v>
                </c:pt>
                <c:pt idx="14">
                  <c:v>2879</c:v>
                </c:pt>
              </c:numCache>
            </c:numRef>
          </c:val>
          <c:extLst>
            <c:ext xmlns:c16="http://schemas.microsoft.com/office/drawing/2014/chart" uri="{C3380CC4-5D6E-409C-BE32-E72D297353CC}">
              <c16:uniqueId val="{00000002-FF4A-4BB3-A2CF-EE98EA0025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4A-4BB3-A2CF-EE98EA0025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4A-4BB3-A2CF-EE98EA0025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4A-4BB3-A2CF-EE98EA0025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107</c:v>
                </c:pt>
                <c:pt idx="3">
                  <c:v>48</c:v>
                </c:pt>
                <c:pt idx="6">
                  <c:v>39</c:v>
                </c:pt>
                <c:pt idx="9">
                  <c:v>117</c:v>
                </c:pt>
                <c:pt idx="12">
                  <c:v>132</c:v>
                </c:pt>
              </c:numCache>
            </c:numRef>
          </c:val>
          <c:extLst>
            <c:ext xmlns:c16="http://schemas.microsoft.com/office/drawing/2014/chart" uri="{C3380CC4-5D6E-409C-BE32-E72D297353CC}">
              <c16:uniqueId val="{00000006-FF4A-4BB3-A2CF-EE98EA0025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F4A-4BB3-A2CF-EE98EA0025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1267</c:v>
                </c:pt>
                <c:pt idx="3">
                  <c:v>1206</c:v>
                </c:pt>
                <c:pt idx="6">
                  <c:v>1127</c:v>
                </c:pt>
                <c:pt idx="9">
                  <c:v>1022</c:v>
                </c:pt>
                <c:pt idx="12">
                  <c:v>929</c:v>
                </c:pt>
              </c:numCache>
            </c:numRef>
          </c:val>
          <c:extLst>
            <c:ext xmlns:c16="http://schemas.microsoft.com/office/drawing/2014/chart" uri="{C3380CC4-5D6E-409C-BE32-E72D297353CC}">
              <c16:uniqueId val="{00000008-FF4A-4BB3-A2CF-EE98EA0025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4A-4BB3-A2CF-EE98EA0025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5148</c:v>
                </c:pt>
                <c:pt idx="3">
                  <c:v>4898</c:v>
                </c:pt>
                <c:pt idx="6">
                  <c:v>4638</c:v>
                </c:pt>
                <c:pt idx="9">
                  <c:v>4829</c:v>
                </c:pt>
                <c:pt idx="12">
                  <c:v>4987</c:v>
                </c:pt>
              </c:numCache>
            </c:numRef>
          </c:val>
          <c:extLst>
            <c:ext xmlns:c16="http://schemas.microsoft.com/office/drawing/2014/chart" uri="{C3380CC4-5D6E-409C-BE32-E72D297353CC}">
              <c16:uniqueId val="{0000000A-FF4A-4BB3-A2CF-EE98EA0025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471</c:v>
                </c:pt>
                <c:pt idx="2">
                  <c:v>#N/A</c:v>
                </c:pt>
                <c:pt idx="3">
                  <c:v>#N/A</c:v>
                </c:pt>
                <c:pt idx="4">
                  <c:v>428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4A-4BB3-A2CF-EE98EA0025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1014</c:v>
                </c:pt>
                <c:pt idx="1">
                  <c:v>1222</c:v>
                </c:pt>
                <c:pt idx="2">
                  <c:v>1815</c:v>
                </c:pt>
              </c:numCache>
            </c:numRef>
          </c:val>
          <c:extLst>
            <c:ext xmlns:c16="http://schemas.microsoft.com/office/drawing/2014/chart" uri="{C3380CC4-5D6E-409C-BE32-E72D297353CC}">
              <c16:uniqueId val="{00000000-D8BC-4088-BD07-83EE2DBC97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830</c:v>
                </c:pt>
                <c:pt idx="1">
                  <c:v>1040</c:v>
                </c:pt>
                <c:pt idx="2">
                  <c:v>1041</c:v>
                </c:pt>
              </c:numCache>
            </c:numRef>
          </c:val>
          <c:extLst>
            <c:ext xmlns:c16="http://schemas.microsoft.com/office/drawing/2014/chart" uri="{C3380CC4-5D6E-409C-BE32-E72D297353CC}">
              <c16:uniqueId val="{00000001-D8BC-4088-BD07-83EE2DBC97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614</c:v>
                </c:pt>
                <c:pt idx="1">
                  <c:v>590</c:v>
                </c:pt>
                <c:pt idx="2">
                  <c:v>584</c:v>
                </c:pt>
              </c:numCache>
            </c:numRef>
          </c:val>
          <c:extLst>
            <c:ext xmlns:c16="http://schemas.microsoft.com/office/drawing/2014/chart" uri="{C3380CC4-5D6E-409C-BE32-E72D297353CC}">
              <c16:uniqueId val="{00000002-D8BC-4088-BD07-83EE2DBC97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{8AA209D3-B8E8-4094-B05E-2C2E212404D4}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AD6-4582-B6AA-6A20AC5478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{5800DFC7-A0AF-4003-B89A-C38A4EF4C423}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D6-4582-B6AA-6A20AC5478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{57907601-4BB4-46E8-93DE-D6512E75FCAE}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D6-4582-B6AA-6A20AC5478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{10AB6B05-8C7B-41B3-9B95-D2CF949A81D0}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D6-4582-B6AA-6A20AC5478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{8D9F3092-15B7-439B-A3F5-32BE926BE4C6}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D6-4582-B6AA-6A20AC5478F5}"/>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{8A1AE99F-3D3F-4439-9C83-F85056815F80}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AD6-4582-B6AA-6A20AC5478F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{0A7F790D-1B3E-4899-AE24-6DBED5DA0526}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AD6-4582-B6AA-6A20AC5478F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{4FCFF494-FE8C-4483-87E2-C30C9619397E}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AD6-4582-B6AA-6A20AC5478F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{A84A77A2-AF84-46DE-B62D-DA0BF8C626F4}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AD6-4582-B6AA-6A20AC5478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c:v>
                </c:pt>
                <c:pt idx="8">
                  <c:v>72.3</c:v>
                </c:pt>
                <c:pt idx="16">
                  <c:v>72.3</c:v>
                </c:pt>
                <c:pt idx="24">
                  <c:v>74.5</c:v>
                </c:pt>
                <c:pt idx="32">
                  <c:v>75.900000000000006</c:v>
                </c:pt>
              </c:numCache>
            </c:numRef>
          </c:xVal>
          <c:yVal>
            <c:numRef>
              <c:f>公会計指標分析・財政指標組合せ分析表!$BP$51:$DC$51</c:f>
              <c:numCache>
                <c:formatCode>#,##0.0;"▲ "#,##0.0</c:formatCode>
                <c:ptCount val="40"/>
                <c:pt idx="0">
                  <c:v>19.7</c:v>
                </c:pt>
                <c:pt idx="8">
                  <c:v>17.5</c:v>
                </c:pt>
              </c:numCache>
            </c:numRef>
          </c:yVal>
          <c:smooth val="0"/>
          <c:extLst>
            <c:ext xmlns:c16="http://schemas.microsoft.com/office/drawing/2014/chart" uri="{C3380CC4-5D6E-409C-BE32-E72D297353CC}">
              <c16:uniqueId val="{00000009-7AD6-4582-B6AA-6A20AC5478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{3CA7C4F8-2903-410D-8AA3-4CAF15A8E0B9}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AD6-4582-B6AA-6A20AC5478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{9BCF90B3-6D7B-4F7F-B979-5840A01C8A65}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D6-4582-B6AA-6A20AC5478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{BFEB5C2B-6C13-4896-A926-C373E976A11F}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D6-4582-B6AA-6A20AC5478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{AB2B9C3D-E49B-4A48-8CBA-9232D8EBE5EC}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D6-4582-B6AA-6A20AC5478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{4EC7C401-138C-44BD-839F-8971E2F6456C}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D6-4582-B6AA-6A20AC5478F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{342C6A18-CF9C-4DB2-ABD1-6D1B4C5C154B}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AD6-4582-B6AA-6A20AC5478F5}"/>
                </c:ext>
              </c:extLst>
            </c:dLbl>
            <c:dLbl>
              <c:idx val="16"/>
              <c:layout>
                <c:manualLayout>
                  <c:x val="-2.850007411693831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{6DAE4530-EA7D-4998-9BC0-62074AB72379}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AD6-4582-B6AA-6A20AC5478F5}"/>
                </c:ext>
              </c:extLst>
            </c:dLbl>
            <c:dLbl>
              <c:idx val="24"/>
              <c:layout>
                <c:manualLayout>
                  <c:x val="-3.553142718353014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{7447D140-0085-402B-ADFE-E62B0DCE9564}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AD6-4582-B6AA-6A20AC5478F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{700C3F26-7E2B-4067-8D3D-E078B16E0B53}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AD6-4582-B6AA-6A20AC5478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D6-4582-B6AA-6A20AC5478F5}"/>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{3B4922D6-0BFC-40DC-9262-13375F9709A8}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99E-4F7E-8794-D23690C6CD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{75196D55-FAE3-46B5-8511-B2A5A3B73EF4}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9E-4F7E-8794-D23690C6CD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{3779AB93-2126-4BCA-A306-226210A192EB}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9E-4F7E-8794-D23690C6CD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{10468DD4-6FF6-4220-AB6F-F35E70251353}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9E-4F7E-8794-D23690C6CD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{CC831963-73E3-426E-BAD9-53F837F38851}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9E-4F7E-8794-D23690C6CD1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{EA9BC2AA-7C9E-49F9-B787-0727CB5E7E3E}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99E-4F7E-8794-D23690C6CD1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{8D8F75ED-BE35-4696-B169-16BAAB489541}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99E-4F7E-8794-D23690C6CD1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{0D631FDD-2648-4B2A-B731-004327D29552}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99E-4F7E-8794-D23690C6CD1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{BDD46F69-3207-475C-8344-804B3466211D}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99E-4F7E-8794-D23690C6CD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10.9</c:v>
                </c:pt>
                <c:pt idx="16">
                  <c:v>10.7</c:v>
                </c:pt>
                <c:pt idx="24">
                  <c:v>9.6999999999999993</c:v>
                </c:pt>
                <c:pt idx="32">
                  <c:v>8.5</c:v>
                </c:pt>
              </c:numCache>
            </c:numRef>
          </c:xVal>
          <c:yVal>
            <c:numRef>
              <c:f>公会計指標分析・財政指標組合せ分析表!$BP$73:$DC$73</c:f>
              <c:numCache>
                <c:formatCode>#,##0.0;"▲ "#,##0.0</c:formatCode>
                <c:ptCount val="40"/>
                <c:pt idx="0">
                  <c:v>19.7</c:v>
                </c:pt>
                <c:pt idx="8">
                  <c:v>17.5</c:v>
                </c:pt>
              </c:numCache>
            </c:numRef>
          </c:yVal>
          <c:smooth val="0"/>
          <c:extLst>
            <c:ext xmlns:c16="http://schemas.microsoft.com/office/drawing/2014/chart" uri="{C3380CC4-5D6E-409C-BE32-E72D297353CC}">
              <c16:uniqueId val="{00000009-E99E-4F7E-8794-D23690C6CD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9.079773574618109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{35A59FEA-53C9-469A-8037-D100D38B7AE5}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99E-4F7E-8794-D23690C6CD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{31996A9F-1A08-4E7D-BE8C-C51C7F9001DF}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9E-4F7E-8794-D23690C6CD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{E414AA90-0F42-4BE5-A56D-61353E16D74D}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9E-4F7E-8794-D23690C6CD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{DA6F8A3A-54A5-40AC-957C-F748F461E2BF}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9E-4F7E-8794-D23690C6CD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{7B20725A-A27D-4617-BCC2-34A67AFA9418}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9E-4F7E-8794-D23690C6CD11}"/>
                </c:ext>
              </c:extLst>
            </c:dLbl>
            <c:dLbl>
              <c:idx val="8"/>
              <c:layout>
                <c:manualLayout>
                  <c:x val="-1.8235628084249993E-2"/>
                  <c:y val="-5.29562842016649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{92E47CA5-448C-438E-839F-4A7CF6AFBB43}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99E-4F7E-8794-D23690C6CD11}"/>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{D2E12E56-EF5E-4008-BDD7-EEF44F98DF94}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99E-4F7E-8794-D23690C6CD11}"/>
                </c:ext>
              </c:extLst>
            </c:dLbl>
            <c:dLbl>
              <c:idx val="24"/>
              <c:layout>
                <c:manualLayout>
                  <c:x val="-3.1570342725075584E-2"/>
                  <c:y val="-8.606763992500891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{0E971D3A-4A03-4DE0-8FB6-FE9ADF4E9524}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99E-4F7E-8794-D23690C6CD11}"/>
                </c:ext>
              </c:extLst>
            </c:dLbl>
            <c:dLbl>
              <c:idx val="32"/>
              <c:layout>
                <c:manualLayout>
                  <c:x val="-3.1570342725075584E-2"/>
                  <c:y val="-4.8226188380492752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{2544CB0C-4F26-4269-84DE-645066DB2456}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99E-4F7E-8794-D23690C6CD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9E-4F7E-8794-D23690C6CD11}"/>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元利償還金の減は、地方債が発行額の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抑制を行ってきたことにより減となった。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算入公債費との差し引きや、その他の項目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を含め分子構造全体では、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令和２年度以降、小学校プール建設事業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や防災行政無線施設整備事業等の実施に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より地方債残高が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とから、元利償還見込額と標準財政規模の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動向を注視するとともに、事業の重点化など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により地方債の発行額の抑制にも努める。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地方債残高は、これまで地方債発行額の抑制を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進めてきたことで減少してきたが、令和２年度以降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の小学校プールの新規整備事業や防災無線施設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の更新事業等により地方債発行額が増加し、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百万円の増となった。一方で、基準財政需要額算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入見込額で</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百万円、充当可能基金残高でも</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百万円の増加となり、分子構造全体で前年度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今度も、経常経費の見直しなどによって、負債額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に見合った充当可能基金残高の確保を行い、急激</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な将来負担比率の上昇が生じないよう努める。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北海道えりも町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財政調整基金の増により、全体額が増加したものである。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財政状況を勘案しながら、計画的な積立てと取崩しを行っていく。中期的視点に基づき、将来増加が見込まれる元利償還金の財源として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減債基金残高を一定程度確保しており、将来負担比率上昇の緩衝材とする。財政調整基金は、ふるさと納税寄附金積立分と合わせて地</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域振興事業に活用するとともに財源不足の調整を行う。特定目的基金については、老朽した施設の更新・長寿命化・廃止等による有形固</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定資産全体の資産価値の向上対策や、臨時的な地域振興事業の財源として活用する。現有資産の価値や負債額を充分検証し、基金全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体の残高の管理を計画的に行っていく。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公共施設等総合管理基金：令和元年度新設。新設に伴い、計画が中止となった複合施設整備に係る複合施設整備基金を本基金の所属と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公共施設全体の適正管理を行うための費用に充当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社会福祉基金：社会福祉の増進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漁業集落排水事業償還基金：漁業集落排水事業に係る地方債の償還に要する費用に充当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中山間ふるさと・水と土保全基金：中山間地域の活性化</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社会教育振興基金：社会教育の振興・充実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公共施設等総合管理基金：利子を含んだ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百万円を積立て、公共施設の延命に要する費用に充てるため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社会福祉基金：利子を含む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百万円を積立て、社会福祉施設の整備に要する費用に充てるため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漁業集落排水事業償還基金：利子を含んだ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百万円を積み立てたほか、地方債の償還に要する費用に充てるため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その他の基金：利子を含んだ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公共施設等総合管理基金：公共施設の更新・長寿命化・廃止等に係る費用に充当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その他の基金：それぞれの目的に沿って、臨時的な地域振興事業の財源として活用</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ふるさと納税寄附金及び普通交付税の増に伴い、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百万円を積立て、ふるさと納税活用事業分として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ふるさと納税活用事業の積立分は、地域振興のため有効に活用していく。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上記以外の積立分は、新型コロナウイルス感染症対策の財源として、ふるさと納税活用事業分との状況を勘案しながら一部を活用し、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その他は、財源不足分に充てる。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財源不足分の取り崩しは、財政の収支均衡が図られるまでの応急的な対策として実施する。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中期的な地方債発行予定額、元利償還額の推移と基準財政需要額算入見込額を勘案し、住民１人当たりの実質的な公債費負担額に著し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い変動が生じないよう、計画的に基金を運用する。令和３年度は、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住民１人当たりの公債費に係る算入公債費等控除後の負担額を平準化するための財源として、長期的かつ計画的に運用する。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当町は既存施設の老朽化が課題であり、類似団体内平均値を大きく上回っている。事務事業の見直しや基金等の活用による財源の確保と合わせて、公共施設等の固定資産の管理を計画的に進めるよう努める。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3" name="直線コネクタ 72"/>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4"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5" name="直線コネクタ 74"/>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6"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7" name="直線コネクタ 76"/>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143255</xdr:rowOff>
    </xdr:from>
    <xdr:ext cx="405111" cy="259045"/>
    <xdr:sp macro="" textlink="">
      <xdr:nvSpPr>
        <xdr:cNvPr id="78" name="有形固定資産減価償却率平均値テキスト"/>
        <xdr:cNvSpPr txBox="1"/>
      </xdr:nvSpPr>
      <xdr:spPr>
        <a:xfrm>
          <a:off x="4813300" y="6058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9" name="フローチャート: 判断 78"/>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0" name="フローチャート: 判断 79"/>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1" name="フローチャート: 判断 80"/>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2" name="フローチャート: 判断 81"/>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3" name="フローチャート: 判断 82"/>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25491</xdr:rowOff>
    </xdr:from>
    <xdr:to>
      <xdr:col>23</xdr:col>
      <xdr:colOff>136525</xdr:colOff>
      <xdr:row>34</xdr:row>
      <xdr:rowOff>127091</xdr:rowOff>
    </xdr:to>
    <xdr:sp macro="" textlink="">
      <xdr:nvSpPr>
        <xdr:cNvPr id="89" name="楕円 88"/>
        <xdr:cNvSpPr/>
      </xdr:nvSpPr>
      <xdr:spPr>
        <a:xfrm>
          <a:off x="4711700" y="66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111868</xdr:rowOff>
    </xdr:from>
    <xdr:ext cx="405111" cy="259045"/>
    <xdr:sp macro="" textlink="">
      <xdr:nvSpPr>
        <xdr:cNvPr id="90" name="有形固定資産減価償却率該当値テキスト"/>
        <xdr:cNvSpPr txBox="1"/>
      </xdr:nvSpPr>
      <xdr:spPr>
        <a:xfrm>
          <a:off x="4813300" y="654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153760</xdr:rowOff>
    </xdr:from>
    <xdr:to>
      <xdr:col>19</xdr:col>
      <xdr:colOff>187325</xdr:colOff>
      <xdr:row>34</xdr:row>
      <xdr:rowOff>83910</xdr:rowOff>
    </xdr:to>
    <xdr:sp macro="" textlink="">
      <xdr:nvSpPr>
        <xdr:cNvPr id="91" name="楕円 90"/>
        <xdr:cNvSpPr/>
      </xdr:nvSpPr>
      <xdr:spPr>
        <a:xfrm>
          <a:off x="4000500" y="65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33110</xdr:rowOff>
    </xdr:from>
    <xdr:to>
      <xdr:col>23</xdr:col>
      <xdr:colOff>85725</xdr:colOff>
      <xdr:row>34</xdr:row>
      <xdr:rowOff>76291</xdr:rowOff>
    </xdr:to>
    <xdr:cxnSp macro="">
      <xdr:nvCxnSpPr>
        <xdr:cNvPr id="92" name="直線コネクタ 91"/>
        <xdr:cNvCxnSpPr/>
      </xdr:nvCxnSpPr>
      <xdr:spPr>
        <a:xfrm>
          <a:off x="4051300" y="6633935"/>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85906</xdr:rowOff>
    </xdr:from>
    <xdr:to>
      <xdr:col>15</xdr:col>
      <xdr:colOff>187325</xdr:colOff>
      <xdr:row>34</xdr:row>
      <xdr:rowOff>16056</xdr:rowOff>
    </xdr:to>
    <xdr:sp macro="" textlink="">
      <xdr:nvSpPr>
        <xdr:cNvPr id="93" name="楕円 92"/>
        <xdr:cNvSpPr/>
      </xdr:nvSpPr>
      <xdr:spPr>
        <a:xfrm>
          <a:off x="3238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136706</xdr:rowOff>
    </xdr:from>
    <xdr:to>
      <xdr:col>19</xdr:col>
      <xdr:colOff>136525</xdr:colOff>
      <xdr:row>34</xdr:row>
      <xdr:rowOff>33110</xdr:rowOff>
    </xdr:to>
    <xdr:cxnSp macro="">
      <xdr:nvCxnSpPr>
        <xdr:cNvPr id="94" name="直線コネクタ 93"/>
        <xdr:cNvCxnSpPr/>
      </xdr:nvCxnSpPr>
      <xdr:spPr>
        <a:xfrm>
          <a:off x="3289300" y="6566081"/>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85906</xdr:rowOff>
    </xdr:from>
    <xdr:to>
      <xdr:col>11</xdr:col>
      <xdr:colOff>187325</xdr:colOff>
      <xdr:row>34</xdr:row>
      <xdr:rowOff>16056</xdr:rowOff>
    </xdr:to>
    <xdr:sp macro="" textlink="">
      <xdr:nvSpPr>
        <xdr:cNvPr id="95" name="楕円 94"/>
        <xdr:cNvSpPr/>
      </xdr:nvSpPr>
      <xdr:spPr>
        <a:xfrm>
          <a:off x="2476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136706</xdr:rowOff>
    </xdr:from>
    <xdr:to>
      <xdr:col>15</xdr:col>
      <xdr:colOff>136525</xdr:colOff>
      <xdr:row>33</xdr:row>
      <xdr:rowOff>136706</xdr:rowOff>
    </xdr:to>
    <xdr:cxnSp macro="">
      <xdr:nvCxnSpPr>
        <xdr:cNvPr id="96" name="直線コネクタ 95"/>
        <xdr:cNvCxnSpPr/>
      </xdr:nvCxnSpPr>
      <xdr:spPr>
        <a:xfrm>
          <a:off x="2527300" y="656608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61232</xdr:rowOff>
    </xdr:from>
    <xdr:to>
      <xdr:col>7</xdr:col>
      <xdr:colOff>187325</xdr:colOff>
      <xdr:row>33</xdr:row>
      <xdr:rowOff>162832</xdr:rowOff>
    </xdr:to>
    <xdr:sp macro="" textlink="">
      <xdr:nvSpPr>
        <xdr:cNvPr id="97" name="楕円 96"/>
        <xdr:cNvSpPr/>
      </xdr:nvSpPr>
      <xdr:spPr>
        <a:xfrm>
          <a:off x="1714500" y="6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112032</xdr:rowOff>
    </xdr:from>
    <xdr:to>
      <xdr:col>11</xdr:col>
      <xdr:colOff>136525</xdr:colOff>
      <xdr:row>33</xdr:row>
      <xdr:rowOff>136706</xdr:rowOff>
    </xdr:to>
    <xdr:cxnSp macro="">
      <xdr:nvCxnSpPr>
        <xdr:cNvPr id="98" name="直線コネクタ 97"/>
        <xdr:cNvCxnSpPr/>
      </xdr:nvCxnSpPr>
      <xdr:spPr>
        <a:xfrm>
          <a:off x="1765300" y="654140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99" name="n_1aveValue有形固定資産減価償却率"/>
        <xdr:cNvSpPr txBox="1"/>
      </xdr:nvSpPr>
      <xdr:spPr>
        <a:xfrm>
          <a:off x="383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0" name="n_2aveValue有形固定資産減価償却率"/>
        <xdr:cNvSpPr txBox="1"/>
      </xdr:nvSpPr>
      <xdr:spPr>
        <a:xfrm>
          <a:off x="3086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101" name="n_3aveValue有形固定資産減価償却率"/>
        <xdr:cNvSpPr txBox="1"/>
      </xdr:nvSpPr>
      <xdr:spPr>
        <a:xfrm>
          <a:off x="2324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2" name="n_4aveValue有形固定資産減価償却率"/>
        <xdr:cNvSpPr txBox="1"/>
      </xdr:nvSpPr>
      <xdr:spPr>
        <a:xfrm>
          <a:off x="1562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75037</xdr:rowOff>
    </xdr:from>
    <xdr:ext cx="405111" cy="259045"/>
    <xdr:sp macro="" textlink="">
      <xdr:nvSpPr>
        <xdr:cNvPr id="103" name="n_1mainValue有形固定資産減価償却率"/>
        <xdr:cNvSpPr txBox="1"/>
      </xdr:nvSpPr>
      <xdr:spPr>
        <a:xfrm>
          <a:off x="3836044" y="667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7183</xdr:rowOff>
    </xdr:from>
    <xdr:ext cx="405111" cy="259045"/>
    <xdr:sp macro="" textlink="">
      <xdr:nvSpPr>
        <xdr:cNvPr id="104" name="n_2mainValue有形固定資産減価償却率"/>
        <xdr:cNvSpPr txBox="1"/>
      </xdr:nvSpPr>
      <xdr:spPr>
        <a:xfrm>
          <a:off x="3086744" y="66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7183</xdr:rowOff>
    </xdr:from>
    <xdr:ext cx="405111" cy="259045"/>
    <xdr:sp macro="" textlink="">
      <xdr:nvSpPr>
        <xdr:cNvPr id="105" name="n_3mainValue有形固定資産減価償却率"/>
        <xdr:cNvSpPr txBox="1"/>
      </xdr:nvSpPr>
      <xdr:spPr>
        <a:xfrm>
          <a:off x="2324744" y="66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153959</xdr:rowOff>
    </xdr:from>
    <xdr:ext cx="405111" cy="259045"/>
    <xdr:sp macro="" textlink="">
      <xdr:nvSpPr>
        <xdr:cNvPr id="106" name="n_4mainValue有形固定資産減価償却率"/>
        <xdr:cNvSpPr txBox="1"/>
      </xdr:nvSpPr>
      <xdr:spPr>
        <a:xfrm>
          <a:off x="1562744" y="658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令和３年度は、地方債残高が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百万円増加した一方で、充当可能基金残高が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592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百万円、地方債現在高等に係る基準財政需要額算入見込額が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624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百万円の増となったことにより、充当可能財源を差し引いた将来負担額が、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百万円減少した。そのため、債務</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比率は減少したが、依然、類似団体内平均値を上回っていることから、事務事業の徹底した見直しを進め、経常収支比率を改善することで、債務返済能力の強化を図っていく。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0"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2" name="フローチャート: 判断 141"/>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3" name="フローチャート: 判断 142"/>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4" name="フローチャート: 判断 143"/>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5" name="フローチャート: 判断 144"/>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169746</xdr:rowOff>
    </xdr:from>
    <xdr:to>
      <xdr:col>76</xdr:col>
      <xdr:colOff>73025</xdr:colOff>
      <xdr:row>29</xdr:row>
      <xdr:rowOff>99896</xdr:rowOff>
    </xdr:to>
    <xdr:sp macro="" textlink="">
      <xdr:nvSpPr>
        <xdr:cNvPr id="151" name="楕円 150"/>
        <xdr:cNvSpPr/>
      </xdr:nvSpPr>
      <xdr:spPr>
        <a:xfrm>
          <a:off x="14744700" y="57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148173</xdr:rowOff>
    </xdr:from>
    <xdr:ext cx="469744" cy="259045"/>
    <xdr:sp macro="" textlink="">
      <xdr:nvSpPr>
        <xdr:cNvPr id="152" name="債務償還比率該当値テキスト"/>
        <xdr:cNvSpPr txBox="1"/>
      </xdr:nvSpPr>
      <xdr:spPr>
        <a:xfrm>
          <a:off x="14846300" y="57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170656</xdr:rowOff>
    </xdr:from>
    <xdr:to>
      <xdr:col>72</xdr:col>
      <xdr:colOff>123825</xdr:colOff>
      <xdr:row>30</xdr:row>
      <xdr:rowOff>100806</xdr:rowOff>
    </xdr:to>
    <xdr:sp macro="" textlink="">
      <xdr:nvSpPr>
        <xdr:cNvPr id="153" name="楕円 152"/>
        <xdr:cNvSpPr/>
      </xdr:nvSpPr>
      <xdr:spPr>
        <a:xfrm>
          <a:off x="14033500" y="59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49096</xdr:rowOff>
    </xdr:from>
    <xdr:to>
      <xdr:col>76</xdr:col>
      <xdr:colOff>22225</xdr:colOff>
      <xdr:row>30</xdr:row>
      <xdr:rowOff>50006</xdr:rowOff>
    </xdr:to>
    <xdr:cxnSp macro="">
      <xdr:nvCxnSpPr>
        <xdr:cNvPr id="154" name="直線コネクタ 153"/>
        <xdr:cNvCxnSpPr/>
      </xdr:nvCxnSpPr>
      <xdr:spPr>
        <a:xfrm flipV="1">
          <a:off x="14084300" y="5792671"/>
          <a:ext cx="711200" cy="17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85577</xdr:rowOff>
    </xdr:from>
    <xdr:to>
      <xdr:col>68</xdr:col>
      <xdr:colOff>123825</xdr:colOff>
      <xdr:row>32</xdr:row>
      <xdr:rowOff>15727</xdr:rowOff>
    </xdr:to>
    <xdr:sp macro="" textlink="">
      <xdr:nvSpPr>
        <xdr:cNvPr id="155" name="楕円 154"/>
        <xdr:cNvSpPr/>
      </xdr:nvSpPr>
      <xdr:spPr>
        <a:xfrm>
          <a:off x="13271500" y="61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50006</xdr:rowOff>
    </xdr:from>
    <xdr:to>
      <xdr:col>72</xdr:col>
      <xdr:colOff>73025</xdr:colOff>
      <xdr:row>31</xdr:row>
      <xdr:rowOff>136377</xdr:rowOff>
    </xdr:to>
    <xdr:cxnSp macro="">
      <xdr:nvCxnSpPr>
        <xdr:cNvPr id="156" name="直線コネクタ 155"/>
        <xdr:cNvCxnSpPr/>
      </xdr:nvCxnSpPr>
      <xdr:spPr>
        <a:xfrm flipV="1">
          <a:off x="13322300" y="5965031"/>
          <a:ext cx="762000" cy="2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124809</xdr:rowOff>
    </xdr:from>
    <xdr:to>
      <xdr:col>64</xdr:col>
      <xdr:colOff>123825</xdr:colOff>
      <xdr:row>33</xdr:row>
      <xdr:rowOff>54959</xdr:rowOff>
    </xdr:to>
    <xdr:sp macro="" textlink="">
      <xdr:nvSpPr>
        <xdr:cNvPr id="157" name="楕円 156"/>
        <xdr:cNvSpPr/>
      </xdr:nvSpPr>
      <xdr:spPr>
        <a:xfrm>
          <a:off x="12509500" y="63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136377</xdr:rowOff>
    </xdr:from>
    <xdr:to>
      <xdr:col>68</xdr:col>
      <xdr:colOff>73025</xdr:colOff>
      <xdr:row>33</xdr:row>
      <xdr:rowOff>4159</xdr:rowOff>
    </xdr:to>
    <xdr:cxnSp macro="">
      <xdr:nvCxnSpPr>
        <xdr:cNvPr id="158" name="直線コネクタ 157"/>
        <xdr:cNvCxnSpPr/>
      </xdr:nvCxnSpPr>
      <xdr:spPr>
        <a:xfrm flipV="1">
          <a:off x="12560300" y="6222852"/>
          <a:ext cx="762000" cy="2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50154</xdr:rowOff>
    </xdr:from>
    <xdr:to>
      <xdr:col>60</xdr:col>
      <xdr:colOff>123825</xdr:colOff>
      <xdr:row>33</xdr:row>
      <xdr:rowOff>151754</xdr:rowOff>
    </xdr:to>
    <xdr:sp macro="" textlink="">
      <xdr:nvSpPr>
        <xdr:cNvPr id="159" name="楕円 158"/>
        <xdr:cNvSpPr/>
      </xdr:nvSpPr>
      <xdr:spPr>
        <a:xfrm>
          <a:off x="11747500" y="647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4159</xdr:rowOff>
    </xdr:from>
    <xdr:to>
      <xdr:col>64</xdr:col>
      <xdr:colOff>73025</xdr:colOff>
      <xdr:row>33</xdr:row>
      <xdr:rowOff>100954</xdr:rowOff>
    </xdr:to>
    <xdr:cxnSp macro="">
      <xdr:nvCxnSpPr>
        <xdr:cNvPr id="160" name="直線コネクタ 159"/>
        <xdr:cNvCxnSpPr/>
      </xdr:nvCxnSpPr>
      <xdr:spPr>
        <a:xfrm flipV="1">
          <a:off x="11798300" y="6433534"/>
          <a:ext cx="7620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1"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2"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3"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4"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91933</xdr:rowOff>
    </xdr:from>
    <xdr:ext cx="469744" cy="259045"/>
    <xdr:sp macro="" textlink="">
      <xdr:nvSpPr>
        <xdr:cNvPr id="165" name="n_1mainValue債務償還比率"/>
        <xdr:cNvSpPr txBox="1"/>
      </xdr:nvSpPr>
      <xdr:spPr>
        <a:xfrm>
          <a:off x="13836727" y="60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6854</xdr:rowOff>
    </xdr:from>
    <xdr:ext cx="469744" cy="259045"/>
    <xdr:sp macro="" textlink="">
      <xdr:nvSpPr>
        <xdr:cNvPr id="166" name="n_2mainValue債務償還比率"/>
        <xdr:cNvSpPr txBox="1"/>
      </xdr:nvSpPr>
      <xdr:spPr>
        <a:xfrm>
          <a:off x="13087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46086</xdr:rowOff>
    </xdr:from>
    <xdr:ext cx="469744" cy="259045"/>
    <xdr:sp macro="" textlink="">
      <xdr:nvSpPr>
        <xdr:cNvPr id="167" name="n_3mainValue債務償還比率"/>
        <xdr:cNvSpPr txBox="1"/>
      </xdr:nvSpPr>
      <xdr:spPr>
        <a:xfrm>
          <a:off x="12325427" y="64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142881</xdr:rowOff>
    </xdr:from>
    <xdr:ext cx="469744" cy="259045"/>
    <xdr:sp macro="" textlink="">
      <xdr:nvSpPr>
        <xdr:cNvPr id="168" name="n_4mainValue債務償還比率"/>
        <xdr:cNvSpPr txBox="1"/>
      </xdr:nvSpPr>
      <xdr:spPr>
        <a:xfrm>
          <a:off x="11563427" y="657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74" name="楕円 73"/>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60977</xdr:rowOff>
    </xdr:from>
    <xdr:ext cx="405111" cy="259045"/>
    <xdr:sp macro="" textlink="">
      <xdr:nvSpPr>
        <xdr:cNvPr id="75" name="【道路】&#10;有形固定資産減価償却率該当値テキスト"/>
        <xdr:cNvSpPr txBox="1"/>
      </xdr:nvSpPr>
      <xdr:spPr>
        <a:xfrm>
          <a:off x="4673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69487</xdr:rowOff>
    </xdr:from>
    <xdr:to>
      <xdr:col>20</xdr:col>
      <xdr:colOff>38100</xdr:colOff>
      <xdr:row>40</xdr:row>
      <xdr:rowOff>171087</xdr:rowOff>
    </xdr:to>
    <xdr:sp macro="" textlink="">
      <xdr:nvSpPr>
        <xdr:cNvPr id="76" name="楕円 75"/>
        <xdr:cNvSpPr/>
      </xdr:nvSpPr>
      <xdr:spPr>
        <a:xfrm>
          <a:off x="3746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120287</xdr:rowOff>
    </xdr:from>
    <xdr:to>
      <xdr:col>24</xdr:col>
      <xdr:colOff>63500</xdr:colOff>
      <xdr:row>40</xdr:row>
      <xdr:rowOff>133350</xdr:rowOff>
    </xdr:to>
    <xdr:cxnSp macro="">
      <xdr:nvCxnSpPr>
        <xdr:cNvPr id="77" name="直線コネクタ 76"/>
        <xdr:cNvCxnSpPr/>
      </xdr:nvCxnSpPr>
      <xdr:spPr>
        <a:xfrm>
          <a:off x="3797300" y="69782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46627</xdr:rowOff>
    </xdr:from>
    <xdr:to>
      <xdr:col>15</xdr:col>
      <xdr:colOff>101600</xdr:colOff>
      <xdr:row>40</xdr:row>
      <xdr:rowOff>148227</xdr:rowOff>
    </xdr:to>
    <xdr:sp macro="" textlink="">
      <xdr:nvSpPr>
        <xdr:cNvPr id="78" name="楕円 77"/>
        <xdr:cNvSpPr/>
      </xdr:nvSpPr>
      <xdr:spPr>
        <a:xfrm>
          <a:off x="2857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97427</xdr:rowOff>
    </xdr:from>
    <xdr:to>
      <xdr:col>19</xdr:col>
      <xdr:colOff>177800</xdr:colOff>
      <xdr:row>40</xdr:row>
      <xdr:rowOff>120287</xdr:rowOff>
    </xdr:to>
    <xdr:cxnSp macro="">
      <xdr:nvCxnSpPr>
        <xdr:cNvPr id="79" name="直線コネクタ 78"/>
        <xdr:cNvCxnSpPr/>
      </xdr:nvCxnSpPr>
      <xdr:spPr>
        <a:xfrm>
          <a:off x="2908300" y="69554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97427</xdr:rowOff>
    </xdr:to>
    <xdr:cxnSp macro="">
      <xdr:nvCxnSpPr>
        <xdr:cNvPr id="81" name="直線コネクタ 80"/>
        <xdr:cNvCxnSpPr/>
      </xdr:nvCxnSpPr>
      <xdr:spPr>
        <a:xfrm>
          <a:off x="2019300" y="69342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76200</xdr:rowOff>
    </xdr:to>
    <xdr:cxnSp macro="">
      <xdr:nvCxnSpPr>
        <xdr:cNvPr id="83" name="直線コネクタ 82"/>
        <xdr:cNvCxnSpPr/>
      </xdr:nvCxnSpPr>
      <xdr:spPr>
        <a:xfrm>
          <a:off x="113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162214</xdr:rowOff>
    </xdr:from>
    <xdr:ext cx="405111" cy="259045"/>
    <xdr:sp macro="" textlink="">
      <xdr:nvSpPr>
        <xdr:cNvPr id="88" name="n_1mainValue【道路】&#10;有形固定資産減価償却率"/>
        <xdr:cNvSpPr txBox="1"/>
      </xdr:nvSpPr>
      <xdr:spPr>
        <a:xfrm>
          <a:off x="35820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139354</xdr:rowOff>
    </xdr:from>
    <xdr:ext cx="405111" cy="259045"/>
    <xdr:sp macro="" textlink="">
      <xdr:nvSpPr>
        <xdr:cNvPr id="89" name="n_2mainValue【道路】&#10;有形固定資産減価償却率"/>
        <xdr:cNvSpPr txBox="1"/>
      </xdr:nvSpPr>
      <xdr:spPr>
        <a:xfrm>
          <a:off x="2705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90" name="n_3mainValue【道路】&#10;有形固定資産減価償却率"/>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道路】&#10;有形固定資産減価償却率"/>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62346</xdr:rowOff>
    </xdr:from>
    <xdr:to>
      <xdr:col>55</xdr:col>
      <xdr:colOff>50800</xdr:colOff>
      <xdr:row>41</xdr:row>
      <xdr:rowOff>163946</xdr:rowOff>
    </xdr:to>
    <xdr:sp macro="" textlink="">
      <xdr:nvSpPr>
        <xdr:cNvPr id="131" name="楕円 130"/>
        <xdr:cNvSpPr/>
      </xdr:nvSpPr>
      <xdr:spPr>
        <a:xfrm>
          <a:off x="10426700" y="70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148723</xdr:rowOff>
    </xdr:from>
    <xdr:ext cx="534377" cy="259045"/>
    <xdr:sp macro="" textlink="">
      <xdr:nvSpPr>
        <xdr:cNvPr id="132" name="【道路】&#10;一人当たり延長該当値テキスト"/>
        <xdr:cNvSpPr txBox="1"/>
      </xdr:nvSpPr>
      <xdr:spPr>
        <a:xfrm>
          <a:off x="10515600" y="70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64321</xdr:rowOff>
    </xdr:from>
    <xdr:to>
      <xdr:col>50</xdr:col>
      <xdr:colOff>165100</xdr:colOff>
      <xdr:row>41</xdr:row>
      <xdr:rowOff>165921</xdr:rowOff>
    </xdr:to>
    <xdr:sp macro="" textlink="">
      <xdr:nvSpPr>
        <xdr:cNvPr id="133" name="楕円 132"/>
        <xdr:cNvSpPr/>
      </xdr:nvSpPr>
      <xdr:spPr>
        <a:xfrm>
          <a:off x="9588500" y="70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113146</xdr:rowOff>
    </xdr:from>
    <xdr:to>
      <xdr:col>55</xdr:col>
      <xdr:colOff>0</xdr:colOff>
      <xdr:row>41</xdr:row>
      <xdr:rowOff>115121</xdr:rowOff>
    </xdr:to>
    <xdr:cxnSp macro="">
      <xdr:nvCxnSpPr>
        <xdr:cNvPr id="134" name="直線コネクタ 133"/>
        <xdr:cNvCxnSpPr/>
      </xdr:nvCxnSpPr>
      <xdr:spPr>
        <a:xfrm flipV="1">
          <a:off x="9639300" y="7142596"/>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66706</xdr:rowOff>
    </xdr:from>
    <xdr:to>
      <xdr:col>46</xdr:col>
      <xdr:colOff>38100</xdr:colOff>
      <xdr:row>41</xdr:row>
      <xdr:rowOff>168306</xdr:rowOff>
    </xdr:to>
    <xdr:sp macro="" textlink="">
      <xdr:nvSpPr>
        <xdr:cNvPr id="135" name="楕円 134"/>
        <xdr:cNvSpPr/>
      </xdr:nvSpPr>
      <xdr:spPr>
        <a:xfrm>
          <a:off x="8699500" y="70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115121</xdr:rowOff>
    </xdr:from>
    <xdr:to>
      <xdr:col>50</xdr:col>
      <xdr:colOff>114300</xdr:colOff>
      <xdr:row>41</xdr:row>
      <xdr:rowOff>117506</xdr:rowOff>
    </xdr:to>
    <xdr:cxnSp macro="">
      <xdr:nvCxnSpPr>
        <xdr:cNvPr id="136" name="直線コネクタ 135"/>
        <xdr:cNvCxnSpPr/>
      </xdr:nvCxnSpPr>
      <xdr:spPr>
        <a:xfrm flipV="1">
          <a:off x="8750300" y="7144571"/>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68528</xdr:rowOff>
    </xdr:from>
    <xdr:to>
      <xdr:col>41</xdr:col>
      <xdr:colOff>101600</xdr:colOff>
      <xdr:row>41</xdr:row>
      <xdr:rowOff>170128</xdr:rowOff>
    </xdr:to>
    <xdr:sp macro="" textlink="">
      <xdr:nvSpPr>
        <xdr:cNvPr id="137" name="楕円 136"/>
        <xdr:cNvSpPr/>
      </xdr:nvSpPr>
      <xdr:spPr>
        <a:xfrm>
          <a:off x="7810500" y="70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117506</xdr:rowOff>
    </xdr:from>
    <xdr:to>
      <xdr:col>45</xdr:col>
      <xdr:colOff>177800</xdr:colOff>
      <xdr:row>41</xdr:row>
      <xdr:rowOff>119328</xdr:rowOff>
    </xdr:to>
    <xdr:cxnSp macro="">
      <xdr:nvCxnSpPr>
        <xdr:cNvPr id="138" name="直線コネクタ 137"/>
        <xdr:cNvCxnSpPr/>
      </xdr:nvCxnSpPr>
      <xdr:spPr>
        <a:xfrm flipV="1">
          <a:off x="7861300" y="7146956"/>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70993</xdr:rowOff>
    </xdr:from>
    <xdr:to>
      <xdr:col>36</xdr:col>
      <xdr:colOff>165100</xdr:colOff>
      <xdr:row>42</xdr:row>
      <xdr:rowOff>1143</xdr:rowOff>
    </xdr:to>
    <xdr:sp macro="" textlink="">
      <xdr:nvSpPr>
        <xdr:cNvPr id="139" name="楕円 138"/>
        <xdr:cNvSpPr/>
      </xdr:nvSpPr>
      <xdr:spPr>
        <a:xfrm>
          <a:off x="6921500" y="71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119328</xdr:rowOff>
    </xdr:from>
    <xdr:to>
      <xdr:col>41</xdr:col>
      <xdr:colOff>50800</xdr:colOff>
      <xdr:row>41</xdr:row>
      <xdr:rowOff>121793</xdr:rowOff>
    </xdr:to>
    <xdr:cxnSp macro="">
      <xdr:nvCxnSpPr>
        <xdr:cNvPr id="140" name="直線コネクタ 139"/>
        <xdr:cNvCxnSpPr/>
      </xdr:nvCxnSpPr>
      <xdr:spPr>
        <a:xfrm flipV="1">
          <a:off x="6972300" y="714877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157048</xdr:rowOff>
    </xdr:from>
    <xdr:ext cx="534377" cy="259045"/>
    <xdr:sp macro="" textlink="">
      <xdr:nvSpPr>
        <xdr:cNvPr id="145" name="n_1mainValue【道路】&#10;一人当たり延長"/>
        <xdr:cNvSpPr txBox="1"/>
      </xdr:nvSpPr>
      <xdr:spPr>
        <a:xfrm>
          <a:off x="9359411" y="718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159433</xdr:rowOff>
    </xdr:from>
    <xdr:ext cx="534377" cy="259045"/>
    <xdr:sp macro="" textlink="">
      <xdr:nvSpPr>
        <xdr:cNvPr id="146" name="n_2mainValue【道路】&#10;一人当たり延長"/>
        <xdr:cNvSpPr txBox="1"/>
      </xdr:nvSpPr>
      <xdr:spPr>
        <a:xfrm>
          <a:off x="8483111" y="71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161255</xdr:rowOff>
    </xdr:from>
    <xdr:ext cx="534377" cy="259045"/>
    <xdr:sp macro="" textlink="">
      <xdr:nvSpPr>
        <xdr:cNvPr id="147" name="n_3mainValue【道路】&#10;一人当たり延長"/>
        <xdr:cNvSpPr txBox="1"/>
      </xdr:nvSpPr>
      <xdr:spPr>
        <a:xfrm>
          <a:off x="7594111" y="719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163720</xdr:rowOff>
    </xdr:from>
    <xdr:ext cx="534377" cy="259045"/>
    <xdr:sp macro="" textlink="">
      <xdr:nvSpPr>
        <xdr:cNvPr id="148" name="n_4mainValue【道路】&#10;一人当たり延長"/>
        <xdr:cNvSpPr txBox="1"/>
      </xdr:nvSpPr>
      <xdr:spPr>
        <a:xfrm>
          <a:off x="6705111" y="719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45538</xdr:rowOff>
    </xdr:from>
    <xdr:to>
      <xdr:col>24</xdr:col>
      <xdr:colOff>114300</xdr:colOff>
      <xdr:row>59</xdr:row>
      <xdr:rowOff>147138</xdr:rowOff>
    </xdr:to>
    <xdr:sp macro="" textlink="">
      <xdr:nvSpPr>
        <xdr:cNvPr id="190" name="楕円 189"/>
        <xdr:cNvSpPr/>
      </xdr:nvSpPr>
      <xdr:spPr>
        <a:xfrm>
          <a:off x="4584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68415</xdr:rowOff>
    </xdr:from>
    <xdr:ext cx="405111" cy="259045"/>
    <xdr:sp macro="" textlink="">
      <xdr:nvSpPr>
        <xdr:cNvPr id="191" name="【橋りょう・トンネル】&#10;有形固定資産減価償却率該当値テキスト"/>
        <xdr:cNvSpPr txBox="1"/>
      </xdr:nvSpPr>
      <xdr:spPr>
        <a:xfrm>
          <a:off x="4673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92" name="楕円 191"/>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96338</xdr:rowOff>
    </xdr:to>
    <xdr:cxnSp macro="">
      <xdr:nvCxnSpPr>
        <xdr:cNvPr id="193" name="直線コネクタ 192"/>
        <xdr:cNvCxnSpPr/>
      </xdr:nvCxnSpPr>
      <xdr:spPr>
        <a:xfrm>
          <a:off x="3797300" y="101841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164737</xdr:rowOff>
    </xdr:from>
    <xdr:to>
      <xdr:col>15</xdr:col>
      <xdr:colOff>101600</xdr:colOff>
      <xdr:row>59</xdr:row>
      <xdr:rowOff>94887</xdr:rowOff>
    </xdr:to>
    <xdr:sp macro="" textlink="">
      <xdr:nvSpPr>
        <xdr:cNvPr id="194" name="楕円 193"/>
        <xdr:cNvSpPr/>
      </xdr:nvSpPr>
      <xdr:spPr>
        <a:xfrm>
          <a:off x="2857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68580</xdr:rowOff>
    </xdr:to>
    <xdr:cxnSp macro="">
      <xdr:nvCxnSpPr>
        <xdr:cNvPr id="195" name="直線コネクタ 194"/>
        <xdr:cNvCxnSpPr/>
      </xdr:nvCxnSpPr>
      <xdr:spPr>
        <a:xfrm>
          <a:off x="2908300" y="101596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6" name="楕円 195"/>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44087</xdr:rowOff>
    </xdr:from>
    <xdr:to>
      <xdr:col>15</xdr:col>
      <xdr:colOff>50800</xdr:colOff>
      <xdr:row>60</xdr:row>
      <xdr:rowOff>60416</xdr:rowOff>
    </xdr:to>
    <xdr:cxnSp macro="">
      <xdr:nvCxnSpPr>
        <xdr:cNvPr id="197" name="直線コネクタ 196"/>
        <xdr:cNvCxnSpPr/>
      </xdr:nvCxnSpPr>
      <xdr:spPr>
        <a:xfrm flipV="1">
          <a:off x="2019300" y="1015963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21046</xdr:rowOff>
    </xdr:from>
    <xdr:to>
      <xdr:col>6</xdr:col>
      <xdr:colOff>38100</xdr:colOff>
      <xdr:row>60</xdr:row>
      <xdr:rowOff>122646</xdr:rowOff>
    </xdr:to>
    <xdr:sp macro="" textlink="">
      <xdr:nvSpPr>
        <xdr:cNvPr id="198" name="楕円 197"/>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71846</xdr:rowOff>
    </xdr:to>
    <xdr:cxnSp macro="">
      <xdr:nvCxnSpPr>
        <xdr:cNvPr id="199" name="直線コネクタ 198"/>
        <xdr:cNvCxnSpPr/>
      </xdr:nvCxnSpPr>
      <xdr:spPr>
        <a:xfrm flipV="1">
          <a:off x="1130300" y="103474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4" name="n_1mainValue【橋りょう・トンネ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111414</xdr:rowOff>
    </xdr:from>
    <xdr:ext cx="405111" cy="259045"/>
    <xdr:sp macro="" textlink="">
      <xdr:nvSpPr>
        <xdr:cNvPr id="205" name="n_2mainValue【橋りょう・トンネル】&#10;有形固定資産減価償却率"/>
        <xdr:cNvSpPr txBox="1"/>
      </xdr:nvSpPr>
      <xdr:spPr>
        <a:xfrm>
          <a:off x="2705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6" name="n_3mainValue【橋りょう・トンネル】&#10;有形固定資産減価償却率"/>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139173</xdr:rowOff>
    </xdr:from>
    <xdr:ext cx="405111" cy="259045"/>
    <xdr:sp macro="" textlink="">
      <xdr:nvSpPr>
        <xdr:cNvPr id="207" name="n_4mainValue【橋りょう・トンネル】&#10;有形固定資産減価償却率"/>
        <xdr:cNvSpPr txBox="1"/>
      </xdr:nvSpPr>
      <xdr:spPr>
        <a:xfrm>
          <a:off x="927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20959</xdr:rowOff>
    </xdr:from>
    <xdr:to>
      <xdr:col>55</xdr:col>
      <xdr:colOff>50800</xdr:colOff>
      <xdr:row>63</xdr:row>
      <xdr:rowOff>122559</xdr:rowOff>
    </xdr:to>
    <xdr:sp macro="" textlink="">
      <xdr:nvSpPr>
        <xdr:cNvPr id="245" name="楕円 244"/>
        <xdr:cNvSpPr/>
      </xdr:nvSpPr>
      <xdr:spPr>
        <a:xfrm>
          <a:off x="10426700" y="108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107336</xdr:rowOff>
    </xdr:from>
    <xdr:ext cx="599010" cy="259045"/>
    <xdr:sp macro="" textlink="">
      <xdr:nvSpPr>
        <xdr:cNvPr id="246" name="【橋りょう・トンネル】&#10;一人当たり有形固定資産（償却資産）額該当値テキスト"/>
        <xdr:cNvSpPr txBox="1"/>
      </xdr:nvSpPr>
      <xdr:spPr>
        <a:xfrm>
          <a:off x="10515600" y="1073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22902</xdr:rowOff>
    </xdr:from>
    <xdr:to>
      <xdr:col>50</xdr:col>
      <xdr:colOff>165100</xdr:colOff>
      <xdr:row>63</xdr:row>
      <xdr:rowOff>124502</xdr:rowOff>
    </xdr:to>
    <xdr:sp macro="" textlink="">
      <xdr:nvSpPr>
        <xdr:cNvPr id="247" name="楕円 246"/>
        <xdr:cNvSpPr/>
      </xdr:nvSpPr>
      <xdr:spPr>
        <a:xfrm>
          <a:off x="9588500" y="108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71759</xdr:rowOff>
    </xdr:from>
    <xdr:to>
      <xdr:col>55</xdr:col>
      <xdr:colOff>0</xdr:colOff>
      <xdr:row>63</xdr:row>
      <xdr:rowOff>73702</xdr:rowOff>
    </xdr:to>
    <xdr:cxnSp macro="">
      <xdr:nvCxnSpPr>
        <xdr:cNvPr id="248" name="直線コネクタ 247"/>
        <xdr:cNvCxnSpPr/>
      </xdr:nvCxnSpPr>
      <xdr:spPr>
        <a:xfrm flipV="1">
          <a:off x="9639300" y="10873109"/>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25495</xdr:rowOff>
    </xdr:from>
    <xdr:to>
      <xdr:col>46</xdr:col>
      <xdr:colOff>38100</xdr:colOff>
      <xdr:row>63</xdr:row>
      <xdr:rowOff>127095</xdr:rowOff>
    </xdr:to>
    <xdr:sp macro="" textlink="">
      <xdr:nvSpPr>
        <xdr:cNvPr id="249" name="楕円 248"/>
        <xdr:cNvSpPr/>
      </xdr:nvSpPr>
      <xdr:spPr>
        <a:xfrm>
          <a:off x="8699500" y="108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73702</xdr:rowOff>
    </xdr:from>
    <xdr:to>
      <xdr:col>50</xdr:col>
      <xdr:colOff>114300</xdr:colOff>
      <xdr:row>63</xdr:row>
      <xdr:rowOff>76295</xdr:rowOff>
    </xdr:to>
    <xdr:cxnSp macro="">
      <xdr:nvCxnSpPr>
        <xdr:cNvPr id="250" name="直線コネクタ 249"/>
        <xdr:cNvCxnSpPr/>
      </xdr:nvCxnSpPr>
      <xdr:spPr>
        <a:xfrm flipV="1">
          <a:off x="8750300" y="10875052"/>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50336</xdr:rowOff>
    </xdr:from>
    <xdr:to>
      <xdr:col>41</xdr:col>
      <xdr:colOff>101600</xdr:colOff>
      <xdr:row>63</xdr:row>
      <xdr:rowOff>151936</xdr:rowOff>
    </xdr:to>
    <xdr:sp macro="" textlink="">
      <xdr:nvSpPr>
        <xdr:cNvPr id="251" name="楕円 250"/>
        <xdr:cNvSpPr/>
      </xdr:nvSpPr>
      <xdr:spPr>
        <a:xfrm>
          <a:off x="7810500" y="108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76295</xdr:rowOff>
    </xdr:from>
    <xdr:to>
      <xdr:col>45</xdr:col>
      <xdr:colOff>177800</xdr:colOff>
      <xdr:row>63</xdr:row>
      <xdr:rowOff>101136</xdr:rowOff>
    </xdr:to>
    <xdr:cxnSp macro="">
      <xdr:nvCxnSpPr>
        <xdr:cNvPr id="252" name="直線コネクタ 251"/>
        <xdr:cNvCxnSpPr/>
      </xdr:nvCxnSpPr>
      <xdr:spPr>
        <a:xfrm flipV="1">
          <a:off x="7861300" y="10877645"/>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54179</xdr:rowOff>
    </xdr:from>
    <xdr:to>
      <xdr:col>36</xdr:col>
      <xdr:colOff>165100</xdr:colOff>
      <xdr:row>63</xdr:row>
      <xdr:rowOff>155779</xdr:rowOff>
    </xdr:to>
    <xdr:sp macro="" textlink="">
      <xdr:nvSpPr>
        <xdr:cNvPr id="253" name="楕円 252"/>
        <xdr:cNvSpPr/>
      </xdr:nvSpPr>
      <xdr:spPr>
        <a:xfrm>
          <a:off x="6921500" y="108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101136</xdr:rowOff>
    </xdr:from>
    <xdr:to>
      <xdr:col>41</xdr:col>
      <xdr:colOff>50800</xdr:colOff>
      <xdr:row>63</xdr:row>
      <xdr:rowOff>104979</xdr:rowOff>
    </xdr:to>
    <xdr:cxnSp macro="">
      <xdr:nvCxnSpPr>
        <xdr:cNvPr id="254" name="直線コネクタ 253"/>
        <xdr:cNvCxnSpPr/>
      </xdr:nvCxnSpPr>
      <xdr:spPr>
        <a:xfrm flipV="1">
          <a:off x="6972300" y="10902486"/>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115629</xdr:rowOff>
    </xdr:from>
    <xdr:ext cx="599010" cy="259045"/>
    <xdr:sp macro="" textlink="">
      <xdr:nvSpPr>
        <xdr:cNvPr id="259" name="n_1mainValue【橋りょう・トンネル】&#10;一人当たり有形固定資産（償却資産）額"/>
        <xdr:cNvSpPr txBox="1"/>
      </xdr:nvSpPr>
      <xdr:spPr>
        <a:xfrm>
          <a:off x="9327095" y="109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118222</xdr:rowOff>
    </xdr:from>
    <xdr:ext cx="599010" cy="259045"/>
    <xdr:sp macro="" textlink="">
      <xdr:nvSpPr>
        <xdr:cNvPr id="260" name="n_2mainValue【橋りょう・トンネル】&#10;一人当たり有形固定資産（償却資産）額"/>
        <xdr:cNvSpPr txBox="1"/>
      </xdr:nvSpPr>
      <xdr:spPr>
        <a:xfrm>
          <a:off x="8450795" y="1091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143063</xdr:rowOff>
    </xdr:from>
    <xdr:ext cx="599010" cy="259045"/>
    <xdr:sp macro="" textlink="">
      <xdr:nvSpPr>
        <xdr:cNvPr id="261" name="n_3mainValue【橋りょう・トンネル】&#10;一人当たり有形固定資産（償却資産）額"/>
        <xdr:cNvSpPr txBox="1"/>
      </xdr:nvSpPr>
      <xdr:spPr>
        <a:xfrm>
          <a:off x="7561795" y="1094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146906</xdr:rowOff>
    </xdr:from>
    <xdr:ext cx="599010" cy="259045"/>
    <xdr:sp macro="" textlink="">
      <xdr:nvSpPr>
        <xdr:cNvPr id="262" name="n_4mainValue【橋りょう・トンネル】&#10;一人当たり有形固定資産（償却資産）額"/>
        <xdr:cNvSpPr txBox="1"/>
      </xdr:nvSpPr>
      <xdr:spPr>
        <a:xfrm>
          <a:off x="6672795" y="109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303" name="楕円 302"/>
        <xdr:cNvSpPr/>
      </xdr:nvSpPr>
      <xdr:spPr>
        <a:xfrm>
          <a:off x="4584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126382</xdr:rowOff>
    </xdr:from>
    <xdr:ext cx="405111" cy="259045"/>
    <xdr:sp macro="" textlink="">
      <xdr:nvSpPr>
        <xdr:cNvPr id="304" name="【公営住宅】&#10;有形固定資産減価償却率該当値テキスト"/>
        <xdr:cNvSpPr txBox="1"/>
      </xdr:nvSpPr>
      <xdr:spPr>
        <a:xfrm>
          <a:off x="4673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305" name="楕円 304"/>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80</xdr:row>
      <xdr:rowOff>154305</xdr:rowOff>
    </xdr:to>
    <xdr:cxnSp macro="">
      <xdr:nvCxnSpPr>
        <xdr:cNvPr id="306" name="直線コネクタ 305"/>
        <xdr:cNvCxnSpPr/>
      </xdr:nvCxnSpPr>
      <xdr:spPr>
        <a:xfrm>
          <a:off x="3797300" y="138569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61595</xdr:rowOff>
    </xdr:from>
    <xdr:to>
      <xdr:col>15</xdr:col>
      <xdr:colOff>101600</xdr:colOff>
      <xdr:row>80</xdr:row>
      <xdr:rowOff>163195</xdr:rowOff>
    </xdr:to>
    <xdr:sp macro="" textlink="">
      <xdr:nvSpPr>
        <xdr:cNvPr id="307" name="楕円 306"/>
        <xdr:cNvSpPr/>
      </xdr:nvSpPr>
      <xdr:spPr>
        <a:xfrm>
          <a:off x="2857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112395</xdr:rowOff>
    </xdr:from>
    <xdr:to>
      <xdr:col>19</xdr:col>
      <xdr:colOff>177800</xdr:colOff>
      <xdr:row>80</xdr:row>
      <xdr:rowOff>140970</xdr:rowOff>
    </xdr:to>
    <xdr:cxnSp macro="">
      <xdr:nvCxnSpPr>
        <xdr:cNvPr id="308" name="直線コネクタ 307"/>
        <xdr:cNvCxnSpPr/>
      </xdr:nvCxnSpPr>
      <xdr:spPr>
        <a:xfrm>
          <a:off x="2908300" y="13828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309" name="楕円 308"/>
        <xdr:cNvSpPr/>
      </xdr:nvSpPr>
      <xdr:spPr>
        <a:xfrm>
          <a:off x="196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72389</xdr:rowOff>
    </xdr:from>
    <xdr:to>
      <xdr:col>15</xdr:col>
      <xdr:colOff>50800</xdr:colOff>
      <xdr:row>80</xdr:row>
      <xdr:rowOff>112395</xdr:rowOff>
    </xdr:to>
    <xdr:cxnSp macro="">
      <xdr:nvCxnSpPr>
        <xdr:cNvPr id="310" name="直線コネクタ 309"/>
        <xdr:cNvCxnSpPr/>
      </xdr:nvCxnSpPr>
      <xdr:spPr>
        <a:xfrm>
          <a:off x="2019300" y="13788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40639</xdr:rowOff>
    </xdr:from>
    <xdr:to>
      <xdr:col>6</xdr:col>
      <xdr:colOff>38100</xdr:colOff>
      <xdr:row>80</xdr:row>
      <xdr:rowOff>142239</xdr:rowOff>
    </xdr:to>
    <xdr:sp macro="" textlink="">
      <xdr:nvSpPr>
        <xdr:cNvPr id="311" name="楕円 310"/>
        <xdr:cNvSpPr/>
      </xdr:nvSpPr>
      <xdr:spPr>
        <a:xfrm>
          <a:off x="1079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72389</xdr:rowOff>
    </xdr:from>
    <xdr:to>
      <xdr:col>10</xdr:col>
      <xdr:colOff>114300</xdr:colOff>
      <xdr:row>80</xdr:row>
      <xdr:rowOff>91439</xdr:rowOff>
    </xdr:to>
    <xdr:cxnSp macro="">
      <xdr:nvCxnSpPr>
        <xdr:cNvPr id="312" name="直線コネクタ 311"/>
        <xdr:cNvCxnSpPr/>
      </xdr:nvCxnSpPr>
      <xdr:spPr>
        <a:xfrm flipV="1">
          <a:off x="1130300" y="13788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317" name="n_1mainValue【公営住宅】&#10;有形固定資産減価償却率"/>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8272</xdr:rowOff>
    </xdr:from>
    <xdr:ext cx="405111" cy="259045"/>
    <xdr:sp macro="" textlink="">
      <xdr:nvSpPr>
        <xdr:cNvPr id="318" name="n_2mainValue【公営住宅】&#10;有形固定資産減価償却率"/>
        <xdr:cNvSpPr txBox="1"/>
      </xdr:nvSpPr>
      <xdr:spPr>
        <a:xfrm>
          <a:off x="2705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19" name="n_3mainValue【公営住宅】&#10;有形固定資産減価償却率"/>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158766</xdr:rowOff>
    </xdr:from>
    <xdr:ext cx="405111" cy="259045"/>
    <xdr:sp macro="" textlink="">
      <xdr:nvSpPr>
        <xdr:cNvPr id="320" name="n_4mainValue【公営住宅】&#10;有形固定資産減価償却率"/>
        <xdr:cNvSpPr txBox="1"/>
      </xdr:nvSpPr>
      <xdr:spPr>
        <a:xfrm>
          <a:off x="927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30735</xdr:rowOff>
    </xdr:from>
    <xdr:to>
      <xdr:col>55</xdr:col>
      <xdr:colOff>50800</xdr:colOff>
      <xdr:row>84</xdr:row>
      <xdr:rowOff>132335</xdr:rowOff>
    </xdr:to>
    <xdr:sp macro="" textlink="">
      <xdr:nvSpPr>
        <xdr:cNvPr id="362" name="楕円 361"/>
        <xdr:cNvSpPr/>
      </xdr:nvSpPr>
      <xdr:spPr>
        <a:xfrm>
          <a:off x="104267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9162</xdr:rowOff>
    </xdr:from>
    <xdr:ext cx="469744" cy="259045"/>
    <xdr:sp macro="" textlink="">
      <xdr:nvSpPr>
        <xdr:cNvPr id="363" name="【公営住宅】&#10;一人当たり面積該当値テキスト"/>
        <xdr:cNvSpPr txBox="1"/>
      </xdr:nvSpPr>
      <xdr:spPr>
        <a:xfrm>
          <a:off x="10515600"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32694</xdr:rowOff>
    </xdr:from>
    <xdr:to>
      <xdr:col>50</xdr:col>
      <xdr:colOff>165100</xdr:colOff>
      <xdr:row>84</xdr:row>
      <xdr:rowOff>134294</xdr:rowOff>
    </xdr:to>
    <xdr:sp macro="" textlink="">
      <xdr:nvSpPr>
        <xdr:cNvPr id="364" name="楕円 363"/>
        <xdr:cNvSpPr/>
      </xdr:nvSpPr>
      <xdr:spPr>
        <a:xfrm>
          <a:off x="9588500" y="144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83494</xdr:rowOff>
    </xdr:to>
    <xdr:cxnSp macro="">
      <xdr:nvCxnSpPr>
        <xdr:cNvPr id="365" name="直線コネクタ 364"/>
        <xdr:cNvCxnSpPr/>
      </xdr:nvCxnSpPr>
      <xdr:spPr>
        <a:xfrm flipV="1">
          <a:off x="9639300" y="1448333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42490</xdr:rowOff>
    </xdr:from>
    <xdr:to>
      <xdr:col>46</xdr:col>
      <xdr:colOff>38100</xdr:colOff>
      <xdr:row>84</xdr:row>
      <xdr:rowOff>144090</xdr:rowOff>
    </xdr:to>
    <xdr:sp macro="" textlink="">
      <xdr:nvSpPr>
        <xdr:cNvPr id="366" name="楕円 365"/>
        <xdr:cNvSpPr/>
      </xdr:nvSpPr>
      <xdr:spPr>
        <a:xfrm>
          <a:off x="8699500" y="144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83494</xdr:rowOff>
    </xdr:from>
    <xdr:to>
      <xdr:col>50</xdr:col>
      <xdr:colOff>114300</xdr:colOff>
      <xdr:row>84</xdr:row>
      <xdr:rowOff>93290</xdr:rowOff>
    </xdr:to>
    <xdr:cxnSp macro="">
      <xdr:nvCxnSpPr>
        <xdr:cNvPr id="367" name="直線コネクタ 366"/>
        <xdr:cNvCxnSpPr/>
      </xdr:nvCxnSpPr>
      <xdr:spPr>
        <a:xfrm flipV="1">
          <a:off x="8750300" y="14485294"/>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51853</xdr:rowOff>
    </xdr:from>
    <xdr:to>
      <xdr:col>41</xdr:col>
      <xdr:colOff>101600</xdr:colOff>
      <xdr:row>84</xdr:row>
      <xdr:rowOff>153453</xdr:rowOff>
    </xdr:to>
    <xdr:sp macro="" textlink="">
      <xdr:nvSpPr>
        <xdr:cNvPr id="368" name="楕円 367"/>
        <xdr:cNvSpPr/>
      </xdr:nvSpPr>
      <xdr:spPr>
        <a:xfrm>
          <a:off x="7810500" y="144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93290</xdr:rowOff>
    </xdr:from>
    <xdr:to>
      <xdr:col>45</xdr:col>
      <xdr:colOff>177800</xdr:colOff>
      <xdr:row>84</xdr:row>
      <xdr:rowOff>102653</xdr:rowOff>
    </xdr:to>
    <xdr:cxnSp macro="">
      <xdr:nvCxnSpPr>
        <xdr:cNvPr id="369" name="直線コネクタ 368"/>
        <xdr:cNvCxnSpPr/>
      </xdr:nvCxnSpPr>
      <xdr:spPr>
        <a:xfrm flipV="1">
          <a:off x="7861300" y="14495090"/>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55118</xdr:rowOff>
    </xdr:from>
    <xdr:to>
      <xdr:col>36</xdr:col>
      <xdr:colOff>165100</xdr:colOff>
      <xdr:row>84</xdr:row>
      <xdr:rowOff>156718</xdr:rowOff>
    </xdr:to>
    <xdr:sp macro="" textlink="">
      <xdr:nvSpPr>
        <xdr:cNvPr id="370" name="楕円 369"/>
        <xdr:cNvSpPr/>
      </xdr:nvSpPr>
      <xdr:spPr>
        <a:xfrm>
          <a:off x="6921500" y="14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102653</xdr:rowOff>
    </xdr:from>
    <xdr:to>
      <xdr:col>41</xdr:col>
      <xdr:colOff>50800</xdr:colOff>
      <xdr:row>84</xdr:row>
      <xdr:rowOff>105918</xdr:rowOff>
    </xdr:to>
    <xdr:cxnSp macro="">
      <xdr:nvCxnSpPr>
        <xdr:cNvPr id="371" name="直線コネクタ 370"/>
        <xdr:cNvCxnSpPr/>
      </xdr:nvCxnSpPr>
      <xdr:spPr>
        <a:xfrm flipV="1">
          <a:off x="6972300" y="1450445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125421</xdr:rowOff>
    </xdr:from>
    <xdr:ext cx="469744" cy="259045"/>
    <xdr:sp macro="" textlink="">
      <xdr:nvSpPr>
        <xdr:cNvPr id="376" name="n_1mainValue【公営住宅】&#10;一人当たり面積"/>
        <xdr:cNvSpPr txBox="1"/>
      </xdr:nvSpPr>
      <xdr:spPr>
        <a:xfrm>
          <a:off x="9391727" y="1452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135217</xdr:rowOff>
    </xdr:from>
    <xdr:ext cx="469744" cy="259045"/>
    <xdr:sp macro="" textlink="">
      <xdr:nvSpPr>
        <xdr:cNvPr id="377" name="n_2mainValue【公営住宅】&#10;一人当たり面積"/>
        <xdr:cNvSpPr txBox="1"/>
      </xdr:nvSpPr>
      <xdr:spPr>
        <a:xfrm>
          <a:off x="8515427" y="145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144580</xdr:rowOff>
    </xdr:from>
    <xdr:ext cx="469744" cy="259045"/>
    <xdr:sp macro="" textlink="">
      <xdr:nvSpPr>
        <xdr:cNvPr id="378" name="n_3mainValue【公営住宅】&#10;一人当たり面積"/>
        <xdr:cNvSpPr txBox="1"/>
      </xdr:nvSpPr>
      <xdr:spPr>
        <a:xfrm>
          <a:off x="7626427" y="1454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147845</xdr:rowOff>
    </xdr:from>
    <xdr:ext cx="469744" cy="259045"/>
    <xdr:sp macro="" textlink="">
      <xdr:nvSpPr>
        <xdr:cNvPr id="379" name="n_4mainValue【公営住宅】&#10;一人当たり面積"/>
        <xdr:cNvSpPr txBox="1"/>
      </xdr:nvSpPr>
      <xdr:spPr>
        <a:xfrm>
          <a:off x="6737427" y="1454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33745</xdr:rowOff>
    </xdr:from>
    <xdr:to>
      <xdr:col>24</xdr:col>
      <xdr:colOff>62865</xdr:colOff>
      <xdr:row>109</xdr:row>
      <xdr:rowOff>35379</xdr:rowOff>
    </xdr:to>
    <xdr:cxnSp macro="">
      <xdr:nvCxnSpPr>
        <xdr:cNvPr id="405" name="直線コネクタ 404"/>
        <xdr:cNvCxnSpPr/>
      </xdr:nvCxnSpPr>
      <xdr:spPr>
        <a:xfrm flipV="1">
          <a:off x="4634865" y="17178745"/>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151872</xdr:rowOff>
    </xdr:from>
    <xdr:ext cx="340478" cy="259045"/>
    <xdr:sp macro="" textlink="">
      <xdr:nvSpPr>
        <xdr:cNvPr id="408" name="【港湾・漁港】&#10;有形固定資産減価償却率最大値テキスト"/>
        <xdr:cNvSpPr txBox="1"/>
      </xdr:nvSpPr>
      <xdr:spPr>
        <a:xfrm>
          <a:off x="4673600" y="16953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33745</xdr:rowOff>
    </xdr:from>
    <xdr:to>
      <xdr:col>24</xdr:col>
      <xdr:colOff>152400</xdr:colOff>
      <xdr:row>100</xdr:row>
      <xdr:rowOff>33745</xdr:rowOff>
    </xdr:to>
    <xdr:cxnSp macro="">
      <xdr:nvCxnSpPr>
        <xdr:cNvPr id="409" name="直線コネクタ 408"/>
        <xdr:cNvCxnSpPr/>
      </xdr:nvCxnSpPr>
      <xdr:spPr>
        <a:xfrm>
          <a:off x="4546600" y="171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25416</xdr:rowOff>
    </xdr:from>
    <xdr:ext cx="405111" cy="259045"/>
    <xdr:sp macro="" textlink="">
      <xdr:nvSpPr>
        <xdr:cNvPr id="410" name="【港湾・漁港】&#10;有形固定資産減価償却率平均値テキスト"/>
        <xdr:cNvSpPr txBox="1"/>
      </xdr:nvSpPr>
      <xdr:spPr>
        <a:xfrm>
          <a:off x="4673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1" name="フローチャート: 判断 410"/>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412" name="フローチャート: 判断 411"/>
        <xdr:cNvSpPr/>
      </xdr:nvSpPr>
      <xdr:spPr>
        <a:xfrm>
          <a:off x="3746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413" name="フローチャート: 判断 412"/>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4" name="フローチャート: 判断 413"/>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5" name="フローチャート: 判断 414"/>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151130</xdr:rowOff>
    </xdr:from>
    <xdr:to>
      <xdr:col>24</xdr:col>
      <xdr:colOff>114300</xdr:colOff>
      <xdr:row>107</xdr:row>
      <xdr:rowOff>81280</xdr:rowOff>
    </xdr:to>
    <xdr:sp macro="" textlink="">
      <xdr:nvSpPr>
        <xdr:cNvPr id="421" name="楕円 420"/>
        <xdr:cNvSpPr/>
      </xdr:nvSpPr>
      <xdr:spPr>
        <a:xfrm>
          <a:off x="4584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129557</xdr:rowOff>
    </xdr:from>
    <xdr:ext cx="405111" cy="259045"/>
    <xdr:sp macro="" textlink="">
      <xdr:nvSpPr>
        <xdr:cNvPr id="422" name="【港湾・漁港】&#10;有形固定資産減価償却率該当値テキスト"/>
        <xdr:cNvSpPr txBox="1"/>
      </xdr:nvSpPr>
      <xdr:spPr>
        <a:xfrm>
          <a:off x="4673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128270</xdr:rowOff>
    </xdr:from>
    <xdr:to>
      <xdr:col>20</xdr:col>
      <xdr:colOff>38100</xdr:colOff>
      <xdr:row>107</xdr:row>
      <xdr:rowOff>58420</xdr:rowOff>
    </xdr:to>
    <xdr:sp macro="" textlink="">
      <xdr:nvSpPr>
        <xdr:cNvPr id="423" name="楕円 422"/>
        <xdr:cNvSpPr/>
      </xdr:nvSpPr>
      <xdr:spPr>
        <a:xfrm>
          <a:off x="3746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xdr:rowOff>
    </xdr:from>
    <xdr:to>
      <xdr:col>24</xdr:col>
      <xdr:colOff>63500</xdr:colOff>
      <xdr:row>107</xdr:row>
      <xdr:rowOff>30480</xdr:rowOff>
    </xdr:to>
    <xdr:cxnSp macro="">
      <xdr:nvCxnSpPr>
        <xdr:cNvPr id="424" name="直線コネクタ 423"/>
        <xdr:cNvCxnSpPr/>
      </xdr:nvCxnSpPr>
      <xdr:spPr>
        <a:xfrm>
          <a:off x="3797300" y="18352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107043</xdr:rowOff>
    </xdr:from>
    <xdr:to>
      <xdr:col>15</xdr:col>
      <xdr:colOff>101600</xdr:colOff>
      <xdr:row>107</xdr:row>
      <xdr:rowOff>37193</xdr:rowOff>
    </xdr:to>
    <xdr:sp macro="" textlink="">
      <xdr:nvSpPr>
        <xdr:cNvPr id="425" name="楕円 424"/>
        <xdr:cNvSpPr/>
      </xdr:nvSpPr>
      <xdr:spPr>
        <a:xfrm>
          <a:off x="2857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157843</xdr:rowOff>
    </xdr:from>
    <xdr:to>
      <xdr:col>19</xdr:col>
      <xdr:colOff>177800</xdr:colOff>
      <xdr:row>107</xdr:row>
      <xdr:rowOff>7620</xdr:rowOff>
    </xdr:to>
    <xdr:cxnSp macro="">
      <xdr:nvCxnSpPr>
        <xdr:cNvPr id="426" name="直線コネクタ 425"/>
        <xdr:cNvCxnSpPr/>
      </xdr:nvCxnSpPr>
      <xdr:spPr>
        <a:xfrm>
          <a:off x="2908300" y="183315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27" name="楕円 426"/>
        <xdr:cNvSpPr/>
      </xdr:nvSpPr>
      <xdr:spPr>
        <a:xfrm>
          <a:off x="1968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134982</xdr:rowOff>
    </xdr:from>
    <xdr:to>
      <xdr:col>15</xdr:col>
      <xdr:colOff>50800</xdr:colOff>
      <xdr:row>106</xdr:row>
      <xdr:rowOff>157843</xdr:rowOff>
    </xdr:to>
    <xdr:cxnSp macro="">
      <xdr:nvCxnSpPr>
        <xdr:cNvPr id="428" name="直線コネクタ 427"/>
        <xdr:cNvCxnSpPr/>
      </xdr:nvCxnSpPr>
      <xdr:spPr>
        <a:xfrm>
          <a:off x="2019300" y="183086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29" name="楕円 428"/>
        <xdr:cNvSpPr/>
      </xdr:nvSpPr>
      <xdr:spPr>
        <a:xfrm>
          <a:off x="107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134982</xdr:rowOff>
    </xdr:to>
    <xdr:cxnSp macro="">
      <xdr:nvCxnSpPr>
        <xdr:cNvPr id="430" name="直線コネクタ 429"/>
        <xdr:cNvCxnSpPr/>
      </xdr:nvCxnSpPr>
      <xdr:spPr>
        <a:xfrm>
          <a:off x="1130300" y="18181320"/>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143527</xdr:rowOff>
    </xdr:from>
    <xdr:ext cx="405111" cy="259045"/>
    <xdr:sp macro="" textlink="">
      <xdr:nvSpPr>
        <xdr:cNvPr id="431" name="n_1aveValue【港湾・漁港】&#10;有形固定資産減価償却率"/>
        <xdr:cNvSpPr txBox="1"/>
      </xdr:nvSpPr>
      <xdr:spPr>
        <a:xfrm>
          <a:off x="3582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432" name="n_2aveValue【港湾・漁港】&#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3" name="n_3aveValue【港湾・漁港】&#10;有形固定資産減価償却率"/>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4" name="n_4aveValue【港湾・漁港】&#10;有形固定資産減価償却率"/>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49547</xdr:rowOff>
    </xdr:from>
    <xdr:ext cx="405111" cy="259045"/>
    <xdr:sp macro="" textlink="">
      <xdr:nvSpPr>
        <xdr:cNvPr id="435" name="n_1mainValue【港湾・漁港】&#10;有形固定資産減価償却率"/>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28320</xdr:rowOff>
    </xdr:from>
    <xdr:ext cx="405111" cy="259045"/>
    <xdr:sp macro="" textlink="">
      <xdr:nvSpPr>
        <xdr:cNvPr id="436" name="n_2mainValue【港湾・漁港】&#10;有形固定資産減価償却率"/>
        <xdr:cNvSpPr txBox="1"/>
      </xdr:nvSpPr>
      <xdr:spPr>
        <a:xfrm>
          <a:off x="2705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7" name="n_3mainValue【港湾・漁港】&#10;有形固定資産減価償却率"/>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38" name="n_4mainValue【港湾・漁港】&#10;有形固定資産減価償却率"/>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34333</xdr:rowOff>
    </xdr:from>
    <xdr:to>
      <xdr:col>54</xdr:col>
      <xdr:colOff>189865</xdr:colOff>
      <xdr:row>108</xdr:row>
      <xdr:rowOff>76138</xdr:rowOff>
    </xdr:to>
    <xdr:cxnSp macro="">
      <xdr:nvCxnSpPr>
        <xdr:cNvPr id="460" name="直線コネクタ 459"/>
        <xdr:cNvCxnSpPr/>
      </xdr:nvCxnSpPr>
      <xdr:spPr>
        <a:xfrm flipV="1">
          <a:off x="10476865" y="17179333"/>
          <a:ext cx="0" cy="1413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79965</xdr:rowOff>
    </xdr:from>
    <xdr:ext cx="378565" cy="259045"/>
    <xdr:sp macro="" textlink="">
      <xdr:nvSpPr>
        <xdr:cNvPr id="461" name="【港湾・漁港】&#10;一人当たり有形固定資産（償却資産）額最小値テキスト"/>
        <xdr:cNvSpPr txBox="1"/>
      </xdr:nvSpPr>
      <xdr:spPr>
        <a:xfrm>
          <a:off x="10515600" y="1859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76138</xdr:rowOff>
    </xdr:from>
    <xdr:to>
      <xdr:col>55</xdr:col>
      <xdr:colOff>88900</xdr:colOff>
      <xdr:row>108</xdr:row>
      <xdr:rowOff>76138</xdr:rowOff>
    </xdr:to>
    <xdr:cxnSp macro="">
      <xdr:nvCxnSpPr>
        <xdr:cNvPr id="462" name="直線コネクタ 461"/>
        <xdr:cNvCxnSpPr/>
      </xdr:nvCxnSpPr>
      <xdr:spPr>
        <a:xfrm>
          <a:off x="10388600" y="1859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152460</xdr:rowOff>
    </xdr:from>
    <xdr:ext cx="690189" cy="259045"/>
    <xdr:sp macro="" textlink="">
      <xdr:nvSpPr>
        <xdr:cNvPr id="463" name="【港湾・漁港】&#10;一人当たり有形固定資産（償却資産）額最大値テキスト"/>
        <xdr:cNvSpPr txBox="1"/>
      </xdr:nvSpPr>
      <xdr:spPr>
        <a:xfrm>
          <a:off x="10515600" y="16954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34333</xdr:rowOff>
    </xdr:from>
    <xdr:to>
      <xdr:col>55</xdr:col>
      <xdr:colOff>88900</xdr:colOff>
      <xdr:row>100</xdr:row>
      <xdr:rowOff>34333</xdr:rowOff>
    </xdr:to>
    <xdr:cxnSp macro="">
      <xdr:nvCxnSpPr>
        <xdr:cNvPr id="464" name="直線コネクタ 463"/>
        <xdr:cNvCxnSpPr/>
      </xdr:nvCxnSpPr>
      <xdr:spPr>
        <a:xfrm>
          <a:off x="10388600" y="171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45362</xdr:rowOff>
    </xdr:from>
    <xdr:ext cx="690189" cy="259045"/>
    <xdr:sp macro="" textlink="">
      <xdr:nvSpPr>
        <xdr:cNvPr id="465" name="【港湾・漁港】&#10;一人当たり有形固定資産（償却資産）額平均値テキスト"/>
        <xdr:cNvSpPr txBox="1"/>
      </xdr:nvSpPr>
      <xdr:spPr>
        <a:xfrm>
          <a:off x="10515600" y="182190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66935</xdr:rowOff>
    </xdr:from>
    <xdr:to>
      <xdr:col>55</xdr:col>
      <xdr:colOff>50800</xdr:colOff>
      <xdr:row>106</xdr:row>
      <xdr:rowOff>168535</xdr:rowOff>
    </xdr:to>
    <xdr:sp macro="" textlink="">
      <xdr:nvSpPr>
        <xdr:cNvPr id="466" name="フローチャート: 判断 465"/>
        <xdr:cNvSpPr/>
      </xdr:nvSpPr>
      <xdr:spPr>
        <a:xfrm>
          <a:off x="10426700" y="182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112505</xdr:rowOff>
    </xdr:from>
    <xdr:to>
      <xdr:col>50</xdr:col>
      <xdr:colOff>165100</xdr:colOff>
      <xdr:row>105</xdr:row>
      <xdr:rowOff>42655</xdr:rowOff>
    </xdr:to>
    <xdr:sp macro="" textlink="">
      <xdr:nvSpPr>
        <xdr:cNvPr id="467" name="フローチャート: 判断 466"/>
        <xdr:cNvSpPr/>
      </xdr:nvSpPr>
      <xdr:spPr>
        <a:xfrm>
          <a:off x="9588500" y="179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89782</xdr:rowOff>
    </xdr:from>
    <xdr:to>
      <xdr:col>46</xdr:col>
      <xdr:colOff>38100</xdr:colOff>
      <xdr:row>105</xdr:row>
      <xdr:rowOff>19932</xdr:rowOff>
    </xdr:to>
    <xdr:sp macro="" textlink="">
      <xdr:nvSpPr>
        <xdr:cNvPr id="468" name="フローチャート: 判断 467"/>
        <xdr:cNvSpPr/>
      </xdr:nvSpPr>
      <xdr:spPr>
        <a:xfrm>
          <a:off x="8699500" y="179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98575</xdr:rowOff>
    </xdr:from>
    <xdr:to>
      <xdr:col>41</xdr:col>
      <xdr:colOff>101600</xdr:colOff>
      <xdr:row>105</xdr:row>
      <xdr:rowOff>28725</xdr:rowOff>
    </xdr:to>
    <xdr:sp macro="" textlink="">
      <xdr:nvSpPr>
        <xdr:cNvPr id="469" name="フローチャート: 判断 468"/>
        <xdr:cNvSpPr/>
      </xdr:nvSpPr>
      <xdr:spPr>
        <a:xfrm>
          <a:off x="7810500" y="179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138013</xdr:rowOff>
    </xdr:from>
    <xdr:to>
      <xdr:col>36</xdr:col>
      <xdr:colOff>165100</xdr:colOff>
      <xdr:row>105</xdr:row>
      <xdr:rowOff>68163</xdr:rowOff>
    </xdr:to>
    <xdr:sp macro="" textlink="">
      <xdr:nvSpPr>
        <xdr:cNvPr id="470" name="フローチャート: 判断 469"/>
        <xdr:cNvSpPr/>
      </xdr:nvSpPr>
      <xdr:spPr>
        <a:xfrm>
          <a:off x="6921500" y="1796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57927</xdr:rowOff>
    </xdr:from>
    <xdr:to>
      <xdr:col>55</xdr:col>
      <xdr:colOff>50800</xdr:colOff>
      <xdr:row>105</xdr:row>
      <xdr:rowOff>159527</xdr:rowOff>
    </xdr:to>
    <xdr:sp macro="" textlink="">
      <xdr:nvSpPr>
        <xdr:cNvPr id="476" name="楕円 475"/>
        <xdr:cNvSpPr/>
      </xdr:nvSpPr>
      <xdr:spPr>
        <a:xfrm>
          <a:off x="10426700" y="180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80804</xdr:rowOff>
    </xdr:from>
    <xdr:ext cx="690189" cy="259045"/>
    <xdr:sp macro="" textlink="">
      <xdr:nvSpPr>
        <xdr:cNvPr id="477" name="【港湾・漁港】&#10;一人当たり有形固定資産（償却資産）額該当値テキスト"/>
        <xdr:cNvSpPr txBox="1"/>
      </xdr:nvSpPr>
      <xdr:spPr>
        <a:xfrm>
          <a:off x="10515600" y="17911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67315</xdr:rowOff>
    </xdr:from>
    <xdr:to>
      <xdr:col>50</xdr:col>
      <xdr:colOff>165100</xdr:colOff>
      <xdr:row>105</xdr:row>
      <xdr:rowOff>168915</xdr:rowOff>
    </xdr:to>
    <xdr:sp macro="" textlink="">
      <xdr:nvSpPr>
        <xdr:cNvPr id="478" name="楕円 477"/>
        <xdr:cNvSpPr/>
      </xdr:nvSpPr>
      <xdr:spPr>
        <a:xfrm>
          <a:off x="9588500" y="180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108727</xdr:rowOff>
    </xdr:from>
    <xdr:to>
      <xdr:col>55</xdr:col>
      <xdr:colOff>0</xdr:colOff>
      <xdr:row>105</xdr:row>
      <xdr:rowOff>118115</xdr:rowOff>
    </xdr:to>
    <xdr:cxnSp macro="">
      <xdr:nvCxnSpPr>
        <xdr:cNvPr id="479" name="直線コネクタ 478"/>
        <xdr:cNvCxnSpPr/>
      </xdr:nvCxnSpPr>
      <xdr:spPr>
        <a:xfrm flipV="1">
          <a:off x="9639300" y="18110977"/>
          <a:ext cx="8382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78251</xdr:rowOff>
    </xdr:from>
    <xdr:to>
      <xdr:col>46</xdr:col>
      <xdr:colOff>38100</xdr:colOff>
      <xdr:row>106</xdr:row>
      <xdr:rowOff>8401</xdr:rowOff>
    </xdr:to>
    <xdr:sp macro="" textlink="">
      <xdr:nvSpPr>
        <xdr:cNvPr id="480" name="楕円 479"/>
        <xdr:cNvSpPr/>
      </xdr:nvSpPr>
      <xdr:spPr>
        <a:xfrm>
          <a:off x="8699500" y="180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118115</xdr:rowOff>
    </xdr:from>
    <xdr:to>
      <xdr:col>50</xdr:col>
      <xdr:colOff>114300</xdr:colOff>
      <xdr:row>105</xdr:row>
      <xdr:rowOff>129051</xdr:rowOff>
    </xdr:to>
    <xdr:cxnSp macro="">
      <xdr:nvCxnSpPr>
        <xdr:cNvPr id="481" name="直線コネクタ 480"/>
        <xdr:cNvCxnSpPr/>
      </xdr:nvCxnSpPr>
      <xdr:spPr>
        <a:xfrm flipV="1">
          <a:off x="8750300" y="18120365"/>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88595</xdr:rowOff>
    </xdr:from>
    <xdr:to>
      <xdr:col>41</xdr:col>
      <xdr:colOff>101600</xdr:colOff>
      <xdr:row>106</xdr:row>
      <xdr:rowOff>18745</xdr:rowOff>
    </xdr:to>
    <xdr:sp macro="" textlink="">
      <xdr:nvSpPr>
        <xdr:cNvPr id="482" name="楕円 481"/>
        <xdr:cNvSpPr/>
      </xdr:nvSpPr>
      <xdr:spPr>
        <a:xfrm>
          <a:off x="7810500" y="180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129051</xdr:rowOff>
    </xdr:from>
    <xdr:to>
      <xdr:col>45</xdr:col>
      <xdr:colOff>177800</xdr:colOff>
      <xdr:row>105</xdr:row>
      <xdr:rowOff>139395</xdr:rowOff>
    </xdr:to>
    <xdr:cxnSp macro="">
      <xdr:nvCxnSpPr>
        <xdr:cNvPr id="483" name="直線コネクタ 482"/>
        <xdr:cNvCxnSpPr/>
      </xdr:nvCxnSpPr>
      <xdr:spPr>
        <a:xfrm flipV="1">
          <a:off x="7861300" y="18131301"/>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23333</xdr:rowOff>
    </xdr:from>
    <xdr:to>
      <xdr:col>36</xdr:col>
      <xdr:colOff>165100</xdr:colOff>
      <xdr:row>106</xdr:row>
      <xdr:rowOff>124933</xdr:rowOff>
    </xdr:to>
    <xdr:sp macro="" textlink="">
      <xdr:nvSpPr>
        <xdr:cNvPr id="484" name="楕円 483"/>
        <xdr:cNvSpPr/>
      </xdr:nvSpPr>
      <xdr:spPr>
        <a:xfrm>
          <a:off x="6921500" y="1819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139395</xdr:rowOff>
    </xdr:from>
    <xdr:to>
      <xdr:col>41</xdr:col>
      <xdr:colOff>50800</xdr:colOff>
      <xdr:row>106</xdr:row>
      <xdr:rowOff>74133</xdr:rowOff>
    </xdr:to>
    <xdr:cxnSp macro="">
      <xdr:nvCxnSpPr>
        <xdr:cNvPr id="485" name="直線コネクタ 484"/>
        <xdr:cNvCxnSpPr/>
      </xdr:nvCxnSpPr>
      <xdr:spPr>
        <a:xfrm flipV="1">
          <a:off x="6972300" y="18141645"/>
          <a:ext cx="889000" cy="10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103</xdr:row>
      <xdr:rowOff>59182</xdr:rowOff>
    </xdr:from>
    <xdr:ext cx="690189" cy="259045"/>
    <xdr:sp macro="" textlink="">
      <xdr:nvSpPr>
        <xdr:cNvPr id="486" name="n_1aveValue【港湾・漁港】&#10;一人当たり有形固定資産（償却資産）額"/>
        <xdr:cNvSpPr txBox="1"/>
      </xdr:nvSpPr>
      <xdr:spPr>
        <a:xfrm>
          <a:off x="9281505" y="1771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36459</xdr:rowOff>
    </xdr:from>
    <xdr:ext cx="690189" cy="259045"/>
    <xdr:sp macro="" textlink="">
      <xdr:nvSpPr>
        <xdr:cNvPr id="487" name="n_2aveValue【港湾・漁港】&#10;一人当たり有形固定資産（償却資産）額"/>
        <xdr:cNvSpPr txBox="1"/>
      </xdr:nvSpPr>
      <xdr:spPr>
        <a:xfrm>
          <a:off x="8405205" y="17695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45252</xdr:rowOff>
    </xdr:from>
    <xdr:ext cx="690189" cy="259045"/>
    <xdr:sp macro="" textlink="">
      <xdr:nvSpPr>
        <xdr:cNvPr id="488" name="n_3aveValue【港湾・漁港】&#10;一人当たり有形固定資産（償却資産）額"/>
        <xdr:cNvSpPr txBox="1"/>
      </xdr:nvSpPr>
      <xdr:spPr>
        <a:xfrm>
          <a:off x="7516205" y="17704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84690</xdr:rowOff>
    </xdr:from>
    <xdr:ext cx="690189" cy="259045"/>
    <xdr:sp macro="" textlink="">
      <xdr:nvSpPr>
        <xdr:cNvPr id="489" name="n_4aveValue【港湾・漁港】&#10;一人当たり有形固定資産（償却資産）額"/>
        <xdr:cNvSpPr txBox="1"/>
      </xdr:nvSpPr>
      <xdr:spPr>
        <a:xfrm>
          <a:off x="6627205" y="17744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160042</xdr:rowOff>
    </xdr:from>
    <xdr:ext cx="690189" cy="259045"/>
    <xdr:sp macro="" textlink="">
      <xdr:nvSpPr>
        <xdr:cNvPr id="490" name="n_1mainValue【港湾・漁港】&#10;一人当たり有形固定資産（償却資産）額"/>
        <xdr:cNvSpPr txBox="1"/>
      </xdr:nvSpPr>
      <xdr:spPr>
        <a:xfrm>
          <a:off x="9281505" y="18162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170978</xdr:rowOff>
    </xdr:from>
    <xdr:ext cx="690189" cy="259045"/>
    <xdr:sp macro="" textlink="">
      <xdr:nvSpPr>
        <xdr:cNvPr id="491" name="n_2mainValue【港湾・漁港】&#10;一人当たり有形固定資産（償却資産）額"/>
        <xdr:cNvSpPr txBox="1"/>
      </xdr:nvSpPr>
      <xdr:spPr>
        <a:xfrm>
          <a:off x="8405205" y="181732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9872</xdr:rowOff>
    </xdr:from>
    <xdr:ext cx="690189" cy="259045"/>
    <xdr:sp macro="" textlink="">
      <xdr:nvSpPr>
        <xdr:cNvPr id="492" name="n_3mainValue【港湾・漁港】&#10;一人当たり有形固定資産（償却資産）額"/>
        <xdr:cNvSpPr txBox="1"/>
      </xdr:nvSpPr>
      <xdr:spPr>
        <a:xfrm>
          <a:off x="7516205" y="1818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116060</xdr:rowOff>
    </xdr:from>
    <xdr:ext cx="690189" cy="259045"/>
    <xdr:sp macro="" textlink="">
      <xdr:nvSpPr>
        <xdr:cNvPr id="493" name="n_4mainValue【港湾・漁港】&#10;一人当たり有形固定資産（償却資産）額"/>
        <xdr:cNvSpPr txBox="1"/>
      </xdr:nvSpPr>
      <xdr:spPr>
        <a:xfrm>
          <a:off x="6627205" y="182897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9" name="直線コネクタ 518"/>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22"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23" name="直線コネクタ 522"/>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524"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5" name="フローチャート: 判断 524"/>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526" name="フローチャート: 判断 525"/>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27" name="フローチャート: 判断 526"/>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529" name="フローチャート: 判断 528"/>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41728</xdr:rowOff>
    </xdr:from>
    <xdr:to>
      <xdr:col>85</xdr:col>
      <xdr:colOff>177800</xdr:colOff>
      <xdr:row>41</xdr:row>
      <xdr:rowOff>143328</xdr:rowOff>
    </xdr:to>
    <xdr:sp macro="" textlink="">
      <xdr:nvSpPr>
        <xdr:cNvPr id="535" name="楕円 534"/>
        <xdr:cNvSpPr/>
      </xdr:nvSpPr>
      <xdr:spPr>
        <a:xfrm>
          <a:off x="162687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20155</xdr:rowOff>
    </xdr:from>
    <xdr:ext cx="405111" cy="259045"/>
    <xdr:sp macro="" textlink="">
      <xdr:nvSpPr>
        <xdr:cNvPr id="536" name="【認定こども園・幼稚園・保育所】&#10;有形固定資産減価償却率該当値テキスト"/>
        <xdr:cNvSpPr txBox="1"/>
      </xdr:nvSpPr>
      <xdr:spPr>
        <a:xfrm>
          <a:off x="16357600"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167459</xdr:rowOff>
    </xdr:from>
    <xdr:to>
      <xdr:col>81</xdr:col>
      <xdr:colOff>101600</xdr:colOff>
      <xdr:row>41</xdr:row>
      <xdr:rowOff>97609</xdr:rowOff>
    </xdr:to>
    <xdr:sp macro="" textlink="">
      <xdr:nvSpPr>
        <xdr:cNvPr id="537" name="楕円 536"/>
        <xdr:cNvSpPr/>
      </xdr:nvSpPr>
      <xdr:spPr>
        <a:xfrm>
          <a:off x="15430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46809</xdr:rowOff>
    </xdr:from>
    <xdr:to>
      <xdr:col>85</xdr:col>
      <xdr:colOff>127000</xdr:colOff>
      <xdr:row>41</xdr:row>
      <xdr:rowOff>92528</xdr:rowOff>
    </xdr:to>
    <xdr:cxnSp macro="">
      <xdr:nvCxnSpPr>
        <xdr:cNvPr id="538" name="直線コネクタ 537"/>
        <xdr:cNvCxnSpPr/>
      </xdr:nvCxnSpPr>
      <xdr:spPr>
        <a:xfrm>
          <a:off x="15481300" y="707625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121738</xdr:rowOff>
    </xdr:from>
    <xdr:to>
      <xdr:col>76</xdr:col>
      <xdr:colOff>165100</xdr:colOff>
      <xdr:row>41</xdr:row>
      <xdr:rowOff>51888</xdr:rowOff>
    </xdr:to>
    <xdr:sp macro="" textlink="">
      <xdr:nvSpPr>
        <xdr:cNvPr id="539" name="楕円 538"/>
        <xdr:cNvSpPr/>
      </xdr:nvSpPr>
      <xdr:spPr>
        <a:xfrm>
          <a:off x="14541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xdr:rowOff>
    </xdr:from>
    <xdr:to>
      <xdr:col>81</xdr:col>
      <xdr:colOff>50800</xdr:colOff>
      <xdr:row>41</xdr:row>
      <xdr:rowOff>46809</xdr:rowOff>
    </xdr:to>
    <xdr:cxnSp macro="">
      <xdr:nvCxnSpPr>
        <xdr:cNvPr id="540" name="直線コネクタ 539"/>
        <xdr:cNvCxnSpPr/>
      </xdr:nvCxnSpPr>
      <xdr:spPr>
        <a:xfrm>
          <a:off x="14592300" y="70305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76019</xdr:rowOff>
    </xdr:from>
    <xdr:to>
      <xdr:col>72</xdr:col>
      <xdr:colOff>38100</xdr:colOff>
      <xdr:row>41</xdr:row>
      <xdr:rowOff>6169</xdr:rowOff>
    </xdr:to>
    <xdr:sp macro="" textlink="">
      <xdr:nvSpPr>
        <xdr:cNvPr id="541" name="楕円 540"/>
        <xdr:cNvSpPr/>
      </xdr:nvSpPr>
      <xdr:spPr>
        <a:xfrm>
          <a:off x="13652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126819</xdr:rowOff>
    </xdr:from>
    <xdr:to>
      <xdr:col>76</xdr:col>
      <xdr:colOff>114300</xdr:colOff>
      <xdr:row>41</xdr:row>
      <xdr:rowOff>1088</xdr:rowOff>
    </xdr:to>
    <xdr:cxnSp macro="">
      <xdr:nvCxnSpPr>
        <xdr:cNvPr id="542" name="直線コネクタ 541"/>
        <xdr:cNvCxnSpPr/>
      </xdr:nvCxnSpPr>
      <xdr:spPr>
        <a:xfrm>
          <a:off x="13703300" y="69848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543" name="楕円 542"/>
        <xdr:cNvSpPr/>
      </xdr:nvSpPr>
      <xdr:spPr>
        <a:xfrm>
          <a:off x="12763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79466</xdr:rowOff>
    </xdr:from>
    <xdr:to>
      <xdr:col>71</xdr:col>
      <xdr:colOff>177800</xdr:colOff>
      <xdr:row>40</xdr:row>
      <xdr:rowOff>126819</xdr:rowOff>
    </xdr:to>
    <xdr:cxnSp macro="">
      <xdr:nvCxnSpPr>
        <xdr:cNvPr id="544" name="直線コネクタ 543"/>
        <xdr:cNvCxnSpPr/>
      </xdr:nvCxnSpPr>
      <xdr:spPr>
        <a:xfrm>
          <a:off x="12814300" y="69374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545" name="n_1aveValue【認定こども園・幼稚園・保育所】&#10;有形固定資産減価償却率"/>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46" name="n_2aveValue【認定こども園・幼稚園・保育所】&#10;有形固定資産減価償却率"/>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7" name="n_3aveValue【認定こども園・幼稚園・保育所】&#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548" name="n_4aveValue【認定こども園・幼稚園・保育所】&#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88736</xdr:rowOff>
    </xdr:from>
    <xdr:ext cx="405111" cy="259045"/>
    <xdr:sp macro="" textlink="">
      <xdr:nvSpPr>
        <xdr:cNvPr id="549" name="n_1mainValue【認定こども園・幼稚園・保育所】&#10;有形固定資産減価償却率"/>
        <xdr:cNvSpPr txBox="1"/>
      </xdr:nvSpPr>
      <xdr:spPr>
        <a:xfrm>
          <a:off x="152660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43015</xdr:rowOff>
    </xdr:from>
    <xdr:ext cx="405111" cy="259045"/>
    <xdr:sp macro="" textlink="">
      <xdr:nvSpPr>
        <xdr:cNvPr id="550" name="n_2mainValue【認定こども園・幼稚園・保育所】&#10;有形固定資産減価償却率"/>
        <xdr:cNvSpPr txBox="1"/>
      </xdr:nvSpPr>
      <xdr:spPr>
        <a:xfrm>
          <a:off x="14389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168746</xdr:rowOff>
    </xdr:from>
    <xdr:ext cx="405111" cy="259045"/>
    <xdr:sp macro="" textlink="">
      <xdr:nvSpPr>
        <xdr:cNvPr id="551" name="n_3mainValue【認定こども園・幼稚園・保育所】&#10;有形固定資産減価償却率"/>
        <xdr:cNvSpPr txBox="1"/>
      </xdr:nvSpPr>
      <xdr:spPr>
        <a:xfrm>
          <a:off x="13500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552" name="n_4mainValue【認定こども園・幼稚園・保育所】&#10;有形固定資産減価償却率"/>
        <xdr:cNvSpPr txBox="1"/>
      </xdr:nvSpPr>
      <xdr:spPr>
        <a:xfrm>
          <a:off x="12611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574" name="直線コネクタ 573"/>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575"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576" name="直線コネクタ 575"/>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577"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578" name="直線コネクタ 577"/>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579" name="【認定こども園・幼稚園・保育所】&#10;一人当たり面積平均値テキスト"/>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580" name="フローチャート: 判断 579"/>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581" name="フローチャート: 判断 580"/>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582" name="フローチャート: 判断 581"/>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583" name="フローチャート: 判断 582"/>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584" name="フローチャート: 判断 583"/>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155245</xdr:rowOff>
    </xdr:from>
    <xdr:to>
      <xdr:col>116</xdr:col>
      <xdr:colOff>114300</xdr:colOff>
      <xdr:row>39</xdr:row>
      <xdr:rowOff>85395</xdr:rowOff>
    </xdr:to>
    <xdr:sp macro="" textlink="">
      <xdr:nvSpPr>
        <xdr:cNvPr id="590" name="楕円 589"/>
        <xdr:cNvSpPr/>
      </xdr:nvSpPr>
      <xdr:spPr>
        <a:xfrm>
          <a:off x="22110700" y="66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6672</xdr:rowOff>
    </xdr:from>
    <xdr:ext cx="469744" cy="259045"/>
    <xdr:sp macro="" textlink="">
      <xdr:nvSpPr>
        <xdr:cNvPr id="591" name="【認定こども園・幼稚園・保育所】&#10;一人当たり面積該当値テキスト"/>
        <xdr:cNvSpPr txBox="1"/>
      </xdr:nvSpPr>
      <xdr:spPr>
        <a:xfrm>
          <a:off x="22199600" y="652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163475</xdr:rowOff>
    </xdr:from>
    <xdr:to>
      <xdr:col>112</xdr:col>
      <xdr:colOff>38100</xdr:colOff>
      <xdr:row>39</xdr:row>
      <xdr:rowOff>93625</xdr:rowOff>
    </xdr:to>
    <xdr:sp macro="" textlink="">
      <xdr:nvSpPr>
        <xdr:cNvPr id="592" name="楕円 591"/>
        <xdr:cNvSpPr/>
      </xdr:nvSpPr>
      <xdr:spPr>
        <a:xfrm>
          <a:off x="212725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34595</xdr:rowOff>
    </xdr:from>
    <xdr:to>
      <xdr:col>116</xdr:col>
      <xdr:colOff>63500</xdr:colOff>
      <xdr:row>39</xdr:row>
      <xdr:rowOff>42825</xdr:rowOff>
    </xdr:to>
    <xdr:cxnSp macro="">
      <xdr:nvCxnSpPr>
        <xdr:cNvPr id="593" name="直線コネクタ 592"/>
        <xdr:cNvCxnSpPr/>
      </xdr:nvCxnSpPr>
      <xdr:spPr>
        <a:xfrm flipV="1">
          <a:off x="21323300" y="6721145"/>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2083</xdr:rowOff>
    </xdr:from>
    <xdr:to>
      <xdr:col>107</xdr:col>
      <xdr:colOff>101600</xdr:colOff>
      <xdr:row>39</xdr:row>
      <xdr:rowOff>103683</xdr:rowOff>
    </xdr:to>
    <xdr:sp macro="" textlink="">
      <xdr:nvSpPr>
        <xdr:cNvPr id="594" name="楕円 593"/>
        <xdr:cNvSpPr/>
      </xdr:nvSpPr>
      <xdr:spPr>
        <a:xfrm>
          <a:off x="20383500" y="66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42825</xdr:rowOff>
    </xdr:from>
    <xdr:to>
      <xdr:col>111</xdr:col>
      <xdr:colOff>177800</xdr:colOff>
      <xdr:row>39</xdr:row>
      <xdr:rowOff>52883</xdr:rowOff>
    </xdr:to>
    <xdr:cxnSp macro="">
      <xdr:nvCxnSpPr>
        <xdr:cNvPr id="595" name="直線コネクタ 594"/>
        <xdr:cNvCxnSpPr/>
      </xdr:nvCxnSpPr>
      <xdr:spPr>
        <a:xfrm flipV="1">
          <a:off x="20434300" y="672937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11226</xdr:rowOff>
    </xdr:from>
    <xdr:to>
      <xdr:col>102</xdr:col>
      <xdr:colOff>165100</xdr:colOff>
      <xdr:row>39</xdr:row>
      <xdr:rowOff>112826</xdr:rowOff>
    </xdr:to>
    <xdr:sp macro="" textlink="">
      <xdr:nvSpPr>
        <xdr:cNvPr id="596" name="楕円 595"/>
        <xdr:cNvSpPr/>
      </xdr:nvSpPr>
      <xdr:spPr>
        <a:xfrm>
          <a:off x="19494500" y="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52883</xdr:rowOff>
    </xdr:from>
    <xdr:to>
      <xdr:col>107</xdr:col>
      <xdr:colOff>50800</xdr:colOff>
      <xdr:row>39</xdr:row>
      <xdr:rowOff>62026</xdr:rowOff>
    </xdr:to>
    <xdr:cxnSp macro="">
      <xdr:nvCxnSpPr>
        <xdr:cNvPr id="597" name="直線コネクタ 596"/>
        <xdr:cNvCxnSpPr/>
      </xdr:nvCxnSpPr>
      <xdr:spPr>
        <a:xfrm flipV="1">
          <a:off x="19545300" y="673943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22199</xdr:rowOff>
    </xdr:from>
    <xdr:to>
      <xdr:col>98</xdr:col>
      <xdr:colOff>38100</xdr:colOff>
      <xdr:row>39</xdr:row>
      <xdr:rowOff>123799</xdr:rowOff>
    </xdr:to>
    <xdr:sp macro="" textlink="">
      <xdr:nvSpPr>
        <xdr:cNvPr id="598" name="楕円 597"/>
        <xdr:cNvSpPr/>
      </xdr:nvSpPr>
      <xdr:spPr>
        <a:xfrm>
          <a:off x="18605500" y="67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62026</xdr:rowOff>
    </xdr:from>
    <xdr:to>
      <xdr:col>102</xdr:col>
      <xdr:colOff>114300</xdr:colOff>
      <xdr:row>39</xdr:row>
      <xdr:rowOff>72999</xdr:rowOff>
    </xdr:to>
    <xdr:cxnSp macro="">
      <xdr:nvCxnSpPr>
        <xdr:cNvPr id="599" name="直線コネクタ 598"/>
        <xdr:cNvCxnSpPr/>
      </xdr:nvCxnSpPr>
      <xdr:spPr>
        <a:xfrm flipV="1">
          <a:off x="18656300" y="674857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600" name="n_1aveValue【認定こども園・幼稚園・保育所】&#10;一人当たり面積"/>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601" name="n_2aveValue【認定こども園・幼稚園・保育所】&#10;一人当たり面積"/>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602" name="n_3aveValue【認定こども園・幼稚園・保育所】&#10;一人当たり面積"/>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603" name="n_4aveValue【認定こども園・幼稚園・保育所】&#10;一人当たり面積"/>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110152</xdr:rowOff>
    </xdr:from>
    <xdr:ext cx="469744" cy="259045"/>
    <xdr:sp macro="" textlink="">
      <xdr:nvSpPr>
        <xdr:cNvPr id="604" name="n_1mainValue【認定こども園・幼稚園・保育所】&#10;一人当たり面積"/>
        <xdr:cNvSpPr txBox="1"/>
      </xdr:nvSpPr>
      <xdr:spPr>
        <a:xfrm>
          <a:off x="21075727" y="64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120210</xdr:rowOff>
    </xdr:from>
    <xdr:ext cx="469744" cy="259045"/>
    <xdr:sp macro="" textlink="">
      <xdr:nvSpPr>
        <xdr:cNvPr id="605" name="n_2mainValue【認定こども園・幼稚園・保育所】&#10;一人当たり面積"/>
        <xdr:cNvSpPr txBox="1"/>
      </xdr:nvSpPr>
      <xdr:spPr>
        <a:xfrm>
          <a:off x="20199427" y="64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129353</xdr:rowOff>
    </xdr:from>
    <xdr:ext cx="469744" cy="259045"/>
    <xdr:sp macro="" textlink="">
      <xdr:nvSpPr>
        <xdr:cNvPr id="606" name="n_3mainValue【認定こども園・幼稚園・保育所】&#10;一人当たり面積"/>
        <xdr:cNvSpPr txBox="1"/>
      </xdr:nvSpPr>
      <xdr:spPr>
        <a:xfrm>
          <a:off x="19310427" y="64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140326</xdr:rowOff>
    </xdr:from>
    <xdr:ext cx="469744" cy="259045"/>
    <xdr:sp macro="" textlink="">
      <xdr:nvSpPr>
        <xdr:cNvPr id="607" name="n_4mainValue【認定こども園・幼稚園・保育所】&#10;一人当たり面積"/>
        <xdr:cNvSpPr txBox="1"/>
      </xdr:nvSpPr>
      <xdr:spPr>
        <a:xfrm>
          <a:off x="18421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633" name="直線コネクタ 632"/>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636"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637" name="直線コネクタ 636"/>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638"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639" name="フローチャート: 判断 638"/>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640" name="フローチャート: 判断 639"/>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641" name="フローチャート: 判断 640"/>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642" name="フローチャート: 判断 641"/>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643" name="フローチャート: 判断 642"/>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649" name="楕円 648"/>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650" name="【学校施設】&#10;有形固定資産減価償却率該当値テキスト"/>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135346</xdr:rowOff>
    </xdr:from>
    <xdr:to>
      <xdr:col>81</xdr:col>
      <xdr:colOff>101600</xdr:colOff>
      <xdr:row>62</xdr:row>
      <xdr:rowOff>65496</xdr:rowOff>
    </xdr:to>
    <xdr:sp macro="" textlink="">
      <xdr:nvSpPr>
        <xdr:cNvPr id="651" name="楕円 650"/>
        <xdr:cNvSpPr/>
      </xdr:nvSpPr>
      <xdr:spPr>
        <a:xfrm>
          <a:off x="15430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14696</xdr:rowOff>
    </xdr:from>
    <xdr:to>
      <xdr:col>85</xdr:col>
      <xdr:colOff>127000</xdr:colOff>
      <xdr:row>62</xdr:row>
      <xdr:rowOff>48985</xdr:rowOff>
    </xdr:to>
    <xdr:cxnSp macro="">
      <xdr:nvCxnSpPr>
        <xdr:cNvPr id="652" name="直線コネクタ 651"/>
        <xdr:cNvCxnSpPr/>
      </xdr:nvCxnSpPr>
      <xdr:spPr>
        <a:xfrm>
          <a:off x="15481300" y="1064459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653" name="楕円 652"/>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158387</xdr:rowOff>
    </xdr:from>
    <xdr:to>
      <xdr:col>81</xdr:col>
      <xdr:colOff>50800</xdr:colOff>
      <xdr:row>62</xdr:row>
      <xdr:rowOff>14696</xdr:rowOff>
    </xdr:to>
    <xdr:cxnSp macro="">
      <xdr:nvCxnSpPr>
        <xdr:cNvPr id="654" name="直線コネクタ 653"/>
        <xdr:cNvCxnSpPr/>
      </xdr:nvCxnSpPr>
      <xdr:spPr>
        <a:xfrm>
          <a:off x="14592300" y="106168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73297</xdr:rowOff>
    </xdr:from>
    <xdr:to>
      <xdr:col>72</xdr:col>
      <xdr:colOff>38100</xdr:colOff>
      <xdr:row>62</xdr:row>
      <xdr:rowOff>3447</xdr:rowOff>
    </xdr:to>
    <xdr:sp macro="" textlink="">
      <xdr:nvSpPr>
        <xdr:cNvPr id="655" name="楕円 654"/>
        <xdr:cNvSpPr/>
      </xdr:nvSpPr>
      <xdr:spPr>
        <a:xfrm>
          <a:off x="13652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124097</xdr:rowOff>
    </xdr:from>
    <xdr:to>
      <xdr:col>76</xdr:col>
      <xdr:colOff>114300</xdr:colOff>
      <xdr:row>61</xdr:row>
      <xdr:rowOff>158387</xdr:rowOff>
    </xdr:to>
    <xdr:cxnSp macro="">
      <xdr:nvCxnSpPr>
        <xdr:cNvPr id="656" name="直線コネクタ 655"/>
        <xdr:cNvCxnSpPr/>
      </xdr:nvCxnSpPr>
      <xdr:spPr>
        <a:xfrm>
          <a:off x="13703300" y="105825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57" name="楕円 656"/>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124097</xdr:rowOff>
    </xdr:to>
    <xdr:cxnSp macro="">
      <xdr:nvCxnSpPr>
        <xdr:cNvPr id="658" name="直線コネクタ 657"/>
        <xdr:cNvCxnSpPr/>
      </xdr:nvCxnSpPr>
      <xdr:spPr>
        <a:xfrm>
          <a:off x="12814300" y="105482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659"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660"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661"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662"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56623</xdr:rowOff>
    </xdr:from>
    <xdr:ext cx="405111" cy="259045"/>
    <xdr:sp macro="" textlink="">
      <xdr:nvSpPr>
        <xdr:cNvPr id="663" name="n_1mainValue【学校施設】&#10;有形固定資産減価償却率"/>
        <xdr:cNvSpPr txBox="1"/>
      </xdr:nvSpPr>
      <xdr:spPr>
        <a:xfrm>
          <a:off x="152660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664" name="n_2mainValue【学校施設】&#10;有形固定資産減価償却率"/>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166024</xdr:rowOff>
    </xdr:from>
    <xdr:ext cx="405111" cy="259045"/>
    <xdr:sp macro="" textlink="">
      <xdr:nvSpPr>
        <xdr:cNvPr id="665" name="n_3mainValue【学校施設】&#10;有形固定資産減価償却率"/>
        <xdr:cNvSpPr txBox="1"/>
      </xdr:nvSpPr>
      <xdr:spPr>
        <a:xfrm>
          <a:off x="13500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66" name="n_4mainValue【学校施設】&#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0" name="テキスト ボックス 679"/>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2" name="テキスト ボックス 681"/>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4" name="テキスト ボックス 683"/>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688" name="直線コネクタ 687"/>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689"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690" name="直線コネクタ 689"/>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691"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692" name="直線コネクタ 691"/>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693" name="【学校施設】&#10;一人当たり面積平均値テキスト"/>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694" name="フローチャート: 判断 693"/>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695" name="フローチャート: 判断 694"/>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696" name="フローチャート: 判断 695"/>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697" name="フローチャート: 判断 696"/>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98" name="フローチャート: 判断 697"/>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25416</xdr:rowOff>
    </xdr:from>
    <xdr:to>
      <xdr:col>116</xdr:col>
      <xdr:colOff>114300</xdr:colOff>
      <xdr:row>62</xdr:row>
      <xdr:rowOff>127016</xdr:rowOff>
    </xdr:to>
    <xdr:sp macro="" textlink="">
      <xdr:nvSpPr>
        <xdr:cNvPr id="704" name="楕円 703"/>
        <xdr:cNvSpPr/>
      </xdr:nvSpPr>
      <xdr:spPr>
        <a:xfrm>
          <a:off x="22110700" y="106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48293</xdr:rowOff>
    </xdr:from>
    <xdr:ext cx="469744" cy="259045"/>
    <xdr:sp macro="" textlink="">
      <xdr:nvSpPr>
        <xdr:cNvPr id="705" name="【学校施設】&#10;一人当たり面積該当値テキスト"/>
        <xdr:cNvSpPr txBox="1"/>
      </xdr:nvSpPr>
      <xdr:spPr>
        <a:xfrm>
          <a:off x="22199600" y="1050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30582</xdr:rowOff>
    </xdr:from>
    <xdr:to>
      <xdr:col>112</xdr:col>
      <xdr:colOff>38100</xdr:colOff>
      <xdr:row>62</xdr:row>
      <xdr:rowOff>132182</xdr:rowOff>
    </xdr:to>
    <xdr:sp macro="" textlink="">
      <xdr:nvSpPr>
        <xdr:cNvPr id="706" name="楕円 705"/>
        <xdr:cNvSpPr/>
      </xdr:nvSpPr>
      <xdr:spPr>
        <a:xfrm>
          <a:off x="21272500" y="106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76216</xdr:rowOff>
    </xdr:from>
    <xdr:to>
      <xdr:col>116</xdr:col>
      <xdr:colOff>63500</xdr:colOff>
      <xdr:row>62</xdr:row>
      <xdr:rowOff>81382</xdr:rowOff>
    </xdr:to>
    <xdr:cxnSp macro="">
      <xdr:nvCxnSpPr>
        <xdr:cNvPr id="707" name="直線コネクタ 706"/>
        <xdr:cNvCxnSpPr/>
      </xdr:nvCxnSpPr>
      <xdr:spPr>
        <a:xfrm flipV="1">
          <a:off x="21323300" y="10706116"/>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36662</xdr:rowOff>
    </xdr:from>
    <xdr:to>
      <xdr:col>107</xdr:col>
      <xdr:colOff>101600</xdr:colOff>
      <xdr:row>62</xdr:row>
      <xdr:rowOff>138262</xdr:rowOff>
    </xdr:to>
    <xdr:sp macro="" textlink="">
      <xdr:nvSpPr>
        <xdr:cNvPr id="708" name="楕円 707"/>
        <xdr:cNvSpPr/>
      </xdr:nvSpPr>
      <xdr:spPr>
        <a:xfrm>
          <a:off x="20383500" y="106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81382</xdr:rowOff>
    </xdr:from>
    <xdr:to>
      <xdr:col>111</xdr:col>
      <xdr:colOff>177800</xdr:colOff>
      <xdr:row>62</xdr:row>
      <xdr:rowOff>87462</xdr:rowOff>
    </xdr:to>
    <xdr:cxnSp macro="">
      <xdr:nvCxnSpPr>
        <xdr:cNvPr id="709" name="直線コネクタ 708"/>
        <xdr:cNvCxnSpPr/>
      </xdr:nvCxnSpPr>
      <xdr:spPr>
        <a:xfrm flipV="1">
          <a:off x="20434300" y="10711282"/>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42377</xdr:rowOff>
    </xdr:from>
    <xdr:to>
      <xdr:col>102</xdr:col>
      <xdr:colOff>165100</xdr:colOff>
      <xdr:row>62</xdr:row>
      <xdr:rowOff>143977</xdr:rowOff>
    </xdr:to>
    <xdr:sp macro="" textlink="">
      <xdr:nvSpPr>
        <xdr:cNvPr id="710" name="楕円 709"/>
        <xdr:cNvSpPr/>
      </xdr:nvSpPr>
      <xdr:spPr>
        <a:xfrm>
          <a:off x="19494500" y="106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87462</xdr:rowOff>
    </xdr:from>
    <xdr:to>
      <xdr:col>107</xdr:col>
      <xdr:colOff>50800</xdr:colOff>
      <xdr:row>62</xdr:row>
      <xdr:rowOff>93177</xdr:rowOff>
    </xdr:to>
    <xdr:cxnSp macro="">
      <xdr:nvCxnSpPr>
        <xdr:cNvPr id="711" name="直線コネクタ 710"/>
        <xdr:cNvCxnSpPr/>
      </xdr:nvCxnSpPr>
      <xdr:spPr>
        <a:xfrm flipV="1">
          <a:off x="19545300" y="1071736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48778</xdr:rowOff>
    </xdr:from>
    <xdr:to>
      <xdr:col>98</xdr:col>
      <xdr:colOff>38100</xdr:colOff>
      <xdr:row>62</xdr:row>
      <xdr:rowOff>150378</xdr:rowOff>
    </xdr:to>
    <xdr:sp macro="" textlink="">
      <xdr:nvSpPr>
        <xdr:cNvPr id="712" name="楕円 711"/>
        <xdr:cNvSpPr/>
      </xdr:nvSpPr>
      <xdr:spPr>
        <a:xfrm>
          <a:off x="18605500" y="106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93177</xdr:rowOff>
    </xdr:from>
    <xdr:to>
      <xdr:col>102</xdr:col>
      <xdr:colOff>114300</xdr:colOff>
      <xdr:row>62</xdr:row>
      <xdr:rowOff>99578</xdr:rowOff>
    </xdr:to>
    <xdr:cxnSp macro="">
      <xdr:nvCxnSpPr>
        <xdr:cNvPr id="713" name="直線コネクタ 712"/>
        <xdr:cNvCxnSpPr/>
      </xdr:nvCxnSpPr>
      <xdr:spPr>
        <a:xfrm flipV="1">
          <a:off x="18656300" y="107230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714" name="n_1aveValue【学校施設】&#10;一人当たり面積"/>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715" name="n_2aveValue【学校施設】&#10;一人当たり面積"/>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716" name="n_3aveValue【学校施設】&#10;一人当たり面積"/>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717" name="n_4aveValue【学校施設】&#10;一人当たり面積"/>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148709</xdr:rowOff>
    </xdr:from>
    <xdr:ext cx="469744" cy="259045"/>
    <xdr:sp macro="" textlink="">
      <xdr:nvSpPr>
        <xdr:cNvPr id="718" name="n_1mainValue【学校施設】&#10;一人当たり面積"/>
        <xdr:cNvSpPr txBox="1"/>
      </xdr:nvSpPr>
      <xdr:spPr>
        <a:xfrm>
          <a:off x="21075727" y="104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154789</xdr:rowOff>
    </xdr:from>
    <xdr:ext cx="469744" cy="259045"/>
    <xdr:sp macro="" textlink="">
      <xdr:nvSpPr>
        <xdr:cNvPr id="719" name="n_2mainValue【学校施設】&#10;一人当たり面積"/>
        <xdr:cNvSpPr txBox="1"/>
      </xdr:nvSpPr>
      <xdr:spPr>
        <a:xfrm>
          <a:off x="20199427" y="104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160504</xdr:rowOff>
    </xdr:from>
    <xdr:ext cx="469744" cy="259045"/>
    <xdr:sp macro="" textlink="">
      <xdr:nvSpPr>
        <xdr:cNvPr id="720" name="n_3mainValue【学校施設】&#10;一人当たり面積"/>
        <xdr:cNvSpPr txBox="1"/>
      </xdr:nvSpPr>
      <xdr:spPr>
        <a:xfrm>
          <a:off x="19310427" y="104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166905</xdr:rowOff>
    </xdr:from>
    <xdr:ext cx="469744" cy="259045"/>
    <xdr:sp macro="" textlink="">
      <xdr:nvSpPr>
        <xdr:cNvPr id="721" name="n_4mainValue【学校施設】&#10;一人当たり面積"/>
        <xdr:cNvSpPr txBox="1"/>
      </xdr:nvSpPr>
      <xdr:spPr>
        <a:xfrm>
          <a:off x="18421427" y="1045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公営住宅及び橋梁・トンネルについては計画的な更新・改修が実施されていることから、類似団体内平均値を下回っている。一方で、保育所及び学校施設は平均値を上回っていることから、個別施設計画を基に計画的な管理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101600</xdr:rowOff>
    </xdr:from>
    <xdr:to>
      <xdr:col>24</xdr:col>
      <xdr:colOff>114300</xdr:colOff>
      <xdr:row>59</xdr:row>
      <xdr:rowOff>31750</xdr:rowOff>
    </xdr:to>
    <xdr:sp macro="" textlink="">
      <xdr:nvSpPr>
        <xdr:cNvPr id="89" name="楕円 88"/>
        <xdr:cNvSpPr/>
      </xdr:nvSpPr>
      <xdr:spPr>
        <a:xfrm>
          <a:off x="4584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124477</xdr:rowOff>
    </xdr:from>
    <xdr:ext cx="405111" cy="259045"/>
    <xdr:sp macro="" textlink="">
      <xdr:nvSpPr>
        <xdr:cNvPr id="90" name="【体育館・プール】&#10;有形固定資産減価償却率該当値テキスト"/>
        <xdr:cNvSpPr txBox="1"/>
      </xdr:nvSpPr>
      <xdr:spPr>
        <a:xfrm>
          <a:off x="4673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91" name="楕円 90"/>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152400</xdr:rowOff>
    </xdr:to>
    <xdr:cxnSp macro="">
      <xdr:nvCxnSpPr>
        <xdr:cNvPr id="92" name="直線コネクタ 91"/>
        <xdr:cNvCxnSpPr/>
      </xdr:nvCxnSpPr>
      <xdr:spPr>
        <a:xfrm>
          <a:off x="37973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132080</xdr:rowOff>
    </xdr:from>
    <xdr:to>
      <xdr:col>15</xdr:col>
      <xdr:colOff>101600</xdr:colOff>
      <xdr:row>64</xdr:row>
      <xdr:rowOff>62230</xdr:rowOff>
    </xdr:to>
    <xdr:sp macro="" textlink="">
      <xdr:nvSpPr>
        <xdr:cNvPr id="93" name="楕円 92"/>
        <xdr:cNvSpPr/>
      </xdr:nvSpPr>
      <xdr:spPr>
        <a:xfrm>
          <a:off x="2857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64</xdr:row>
      <xdr:rowOff>11430</xdr:rowOff>
    </xdr:to>
    <xdr:cxnSp macro="">
      <xdr:nvCxnSpPr>
        <xdr:cNvPr id="94" name="直線コネクタ 93"/>
        <xdr:cNvCxnSpPr/>
      </xdr:nvCxnSpPr>
      <xdr:spPr>
        <a:xfrm flipV="1">
          <a:off x="2908300" y="1005840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111125</xdr:rowOff>
    </xdr:from>
    <xdr:to>
      <xdr:col>10</xdr:col>
      <xdr:colOff>165100</xdr:colOff>
      <xdr:row>64</xdr:row>
      <xdr:rowOff>41275</xdr:rowOff>
    </xdr:to>
    <xdr:sp macro="" textlink="">
      <xdr:nvSpPr>
        <xdr:cNvPr id="95" name="楕円 94"/>
        <xdr:cNvSpPr/>
      </xdr:nvSpPr>
      <xdr:spPr>
        <a:xfrm>
          <a:off x="196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161925</xdr:rowOff>
    </xdr:from>
    <xdr:to>
      <xdr:col>15</xdr:col>
      <xdr:colOff>50800</xdr:colOff>
      <xdr:row>64</xdr:row>
      <xdr:rowOff>11430</xdr:rowOff>
    </xdr:to>
    <xdr:cxnSp macro="">
      <xdr:nvCxnSpPr>
        <xdr:cNvPr id="96" name="直線コネクタ 95"/>
        <xdr:cNvCxnSpPr/>
      </xdr:nvCxnSpPr>
      <xdr:spPr>
        <a:xfrm>
          <a:off x="2019300" y="109632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90170</xdr:rowOff>
    </xdr:from>
    <xdr:to>
      <xdr:col>6</xdr:col>
      <xdr:colOff>38100</xdr:colOff>
      <xdr:row>64</xdr:row>
      <xdr:rowOff>20320</xdr:rowOff>
    </xdr:to>
    <xdr:sp macro="" textlink="">
      <xdr:nvSpPr>
        <xdr:cNvPr id="97" name="楕円 96"/>
        <xdr:cNvSpPr/>
      </xdr:nvSpPr>
      <xdr:spPr>
        <a:xfrm>
          <a:off x="1079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140970</xdr:rowOff>
    </xdr:from>
    <xdr:to>
      <xdr:col>10</xdr:col>
      <xdr:colOff>114300</xdr:colOff>
      <xdr:row>63</xdr:row>
      <xdr:rowOff>161925</xdr:rowOff>
    </xdr:to>
    <xdr:cxnSp macro="">
      <xdr:nvCxnSpPr>
        <xdr:cNvPr id="98" name="直線コネクタ 97"/>
        <xdr:cNvCxnSpPr/>
      </xdr:nvCxnSpPr>
      <xdr:spPr>
        <a:xfrm>
          <a:off x="1130300" y="10942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99" name="n_1aveValue【体育館・プール】&#10;有形固定資産減価償却率"/>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00" name="n_2aveValue【体育館・プール】&#10;有形固定資産減価償却率"/>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01"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2" name="n_4aveValue【体育館・プール】&#10;有形固定資産減価償却率"/>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03" name="n_1mainValue【体育館・プール】&#10;有形固定資産減価償却率"/>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53357</xdr:rowOff>
    </xdr:from>
    <xdr:ext cx="405111" cy="259045"/>
    <xdr:sp macro="" textlink="">
      <xdr:nvSpPr>
        <xdr:cNvPr id="104" name="n_2mainValue【体育館・プール】&#10;有形固定資産減価償却率"/>
        <xdr:cNvSpPr txBox="1"/>
      </xdr:nvSpPr>
      <xdr:spPr>
        <a:xfrm>
          <a:off x="2705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32402</xdr:rowOff>
    </xdr:from>
    <xdr:ext cx="405111" cy="259045"/>
    <xdr:sp macro="" textlink="">
      <xdr:nvSpPr>
        <xdr:cNvPr id="105" name="n_3mainValue【体育館・プール】&#10;有形固定資産減価償却率"/>
        <xdr:cNvSpPr txBox="1"/>
      </xdr:nvSpPr>
      <xdr:spPr>
        <a:xfrm>
          <a:off x="1816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11447</xdr:rowOff>
    </xdr:from>
    <xdr:ext cx="405111" cy="259045"/>
    <xdr:sp macro="" textlink="">
      <xdr:nvSpPr>
        <xdr:cNvPr id="106" name="n_4mainValue【体育館・プール】&#10;有形固定資産減価償却率"/>
        <xdr:cNvSpPr txBox="1"/>
      </xdr:nvSpPr>
      <xdr:spPr>
        <a:xfrm>
          <a:off x="9277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137" name="【体育館・プール】&#10;一人当たり面積平均値テキスト"/>
        <xdr:cNvSpPr txBox="1"/>
      </xdr:nvSpPr>
      <xdr:spPr>
        <a:xfrm>
          <a:off x="10515600" y="1057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161798</xdr:rowOff>
    </xdr:from>
    <xdr:to>
      <xdr:col>55</xdr:col>
      <xdr:colOff>50800</xdr:colOff>
      <xdr:row>63</xdr:row>
      <xdr:rowOff>91948</xdr:rowOff>
    </xdr:to>
    <xdr:sp macro="" textlink="">
      <xdr:nvSpPr>
        <xdr:cNvPr id="148" name="楕円 147"/>
        <xdr:cNvSpPr/>
      </xdr:nvSpPr>
      <xdr:spPr>
        <a:xfrm>
          <a:off x="10426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140225</xdr:rowOff>
    </xdr:from>
    <xdr:ext cx="469744" cy="259045"/>
    <xdr:sp macro="" textlink="">
      <xdr:nvSpPr>
        <xdr:cNvPr id="149" name="【体育館・プール】&#10;一人当たり面積該当値テキスト"/>
        <xdr:cNvSpPr txBox="1"/>
      </xdr:nvSpPr>
      <xdr:spPr>
        <a:xfrm>
          <a:off x="10515600"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167023</xdr:rowOff>
    </xdr:from>
    <xdr:to>
      <xdr:col>50</xdr:col>
      <xdr:colOff>165100</xdr:colOff>
      <xdr:row>63</xdr:row>
      <xdr:rowOff>97173</xdr:rowOff>
    </xdr:to>
    <xdr:sp macro="" textlink="">
      <xdr:nvSpPr>
        <xdr:cNvPr id="150" name="楕円 149"/>
        <xdr:cNvSpPr/>
      </xdr:nvSpPr>
      <xdr:spPr>
        <a:xfrm>
          <a:off x="9588500" y="107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41148</xdr:rowOff>
    </xdr:from>
    <xdr:to>
      <xdr:col>55</xdr:col>
      <xdr:colOff>0</xdr:colOff>
      <xdr:row>63</xdr:row>
      <xdr:rowOff>46373</xdr:rowOff>
    </xdr:to>
    <xdr:cxnSp macro="">
      <xdr:nvCxnSpPr>
        <xdr:cNvPr id="151" name="直線コネクタ 150"/>
        <xdr:cNvCxnSpPr/>
      </xdr:nvCxnSpPr>
      <xdr:spPr>
        <a:xfrm flipV="1">
          <a:off x="9639300" y="10842498"/>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51090</xdr:rowOff>
    </xdr:from>
    <xdr:to>
      <xdr:col>46</xdr:col>
      <xdr:colOff>38100</xdr:colOff>
      <xdr:row>63</xdr:row>
      <xdr:rowOff>152690</xdr:rowOff>
    </xdr:to>
    <xdr:sp macro="" textlink="">
      <xdr:nvSpPr>
        <xdr:cNvPr id="152" name="楕円 151"/>
        <xdr:cNvSpPr/>
      </xdr:nvSpPr>
      <xdr:spPr>
        <a:xfrm>
          <a:off x="8699500" y="108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46373</xdr:rowOff>
    </xdr:from>
    <xdr:to>
      <xdr:col>50</xdr:col>
      <xdr:colOff>114300</xdr:colOff>
      <xdr:row>63</xdr:row>
      <xdr:rowOff>101890</xdr:rowOff>
    </xdr:to>
    <xdr:cxnSp macro="">
      <xdr:nvCxnSpPr>
        <xdr:cNvPr id="153" name="直線コネクタ 152"/>
        <xdr:cNvCxnSpPr/>
      </xdr:nvCxnSpPr>
      <xdr:spPr>
        <a:xfrm flipV="1">
          <a:off x="8750300" y="108477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55662</xdr:rowOff>
    </xdr:from>
    <xdr:to>
      <xdr:col>41</xdr:col>
      <xdr:colOff>101600</xdr:colOff>
      <xdr:row>63</xdr:row>
      <xdr:rowOff>157262</xdr:rowOff>
    </xdr:to>
    <xdr:sp macro="" textlink="">
      <xdr:nvSpPr>
        <xdr:cNvPr id="154" name="楕円 153"/>
        <xdr:cNvSpPr/>
      </xdr:nvSpPr>
      <xdr:spPr>
        <a:xfrm>
          <a:off x="7810500" y="108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101890</xdr:rowOff>
    </xdr:from>
    <xdr:to>
      <xdr:col>45</xdr:col>
      <xdr:colOff>177800</xdr:colOff>
      <xdr:row>63</xdr:row>
      <xdr:rowOff>106462</xdr:rowOff>
    </xdr:to>
    <xdr:cxnSp macro="">
      <xdr:nvCxnSpPr>
        <xdr:cNvPr id="155" name="直線コネクタ 154"/>
        <xdr:cNvCxnSpPr/>
      </xdr:nvCxnSpPr>
      <xdr:spPr>
        <a:xfrm flipV="1">
          <a:off x="7861300" y="10903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60561</xdr:rowOff>
    </xdr:from>
    <xdr:to>
      <xdr:col>36</xdr:col>
      <xdr:colOff>165100</xdr:colOff>
      <xdr:row>63</xdr:row>
      <xdr:rowOff>162161</xdr:rowOff>
    </xdr:to>
    <xdr:sp macro="" textlink="">
      <xdr:nvSpPr>
        <xdr:cNvPr id="156" name="楕円 155"/>
        <xdr:cNvSpPr/>
      </xdr:nvSpPr>
      <xdr:spPr>
        <a:xfrm>
          <a:off x="6921500" y="108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106462</xdr:rowOff>
    </xdr:from>
    <xdr:to>
      <xdr:col>41</xdr:col>
      <xdr:colOff>50800</xdr:colOff>
      <xdr:row>63</xdr:row>
      <xdr:rowOff>111361</xdr:rowOff>
    </xdr:to>
    <xdr:cxnSp macro="">
      <xdr:nvCxnSpPr>
        <xdr:cNvPr id="157" name="直線コネクタ 156"/>
        <xdr:cNvCxnSpPr/>
      </xdr:nvCxnSpPr>
      <xdr:spPr>
        <a:xfrm flipV="1">
          <a:off x="6972300" y="109078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158" name="n_1aveValue【体育館・プール】&#10;一人当たり面積"/>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59" name="n_2aveValue【体育館・プール】&#10;一人当たり面積"/>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60" name="n_3aveValue【体育館・プール】&#10;一人当たり面積"/>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61" name="n_4aveValue【体育館・プール】&#10;一人当たり面積"/>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88300</xdr:rowOff>
    </xdr:from>
    <xdr:ext cx="469744" cy="259045"/>
    <xdr:sp macro="" textlink="">
      <xdr:nvSpPr>
        <xdr:cNvPr id="162" name="n_1mainValue【体育館・プール】&#10;一人当たり面積"/>
        <xdr:cNvSpPr txBox="1"/>
      </xdr:nvSpPr>
      <xdr:spPr>
        <a:xfrm>
          <a:off x="9391727" y="108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143817</xdr:rowOff>
    </xdr:from>
    <xdr:ext cx="469744" cy="259045"/>
    <xdr:sp macro="" textlink="">
      <xdr:nvSpPr>
        <xdr:cNvPr id="163" name="n_2mainValue【体育館・プール】&#10;一人当たり面積"/>
        <xdr:cNvSpPr txBox="1"/>
      </xdr:nvSpPr>
      <xdr:spPr>
        <a:xfrm>
          <a:off x="8515427" y="109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148389</xdr:rowOff>
    </xdr:from>
    <xdr:ext cx="469744" cy="259045"/>
    <xdr:sp macro="" textlink="">
      <xdr:nvSpPr>
        <xdr:cNvPr id="164" name="n_3mainValue【体育館・プール】&#10;一人当たり面積"/>
        <xdr:cNvSpPr txBox="1"/>
      </xdr:nvSpPr>
      <xdr:spPr>
        <a:xfrm>
          <a:off x="7626427" y="1094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153288</xdr:rowOff>
    </xdr:from>
    <xdr:ext cx="469744" cy="259045"/>
    <xdr:sp macro="" textlink="">
      <xdr:nvSpPr>
        <xdr:cNvPr id="165" name="n_4mainValue【体育館・プール】&#10;一人当たり面積"/>
        <xdr:cNvSpPr txBox="1"/>
      </xdr:nvSpPr>
      <xdr:spPr>
        <a:xfrm>
          <a:off x="6737427" y="1095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5" name="直線コネクタ 2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6" name="テキスト ボックス 22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7" name="直線コネクタ 2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8" name="テキスト ボックス 2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9" name="直線コネクタ 2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30" name="テキスト ボックス 2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1" name="直線コネクタ 2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2" name="テキスト ボックス 2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3" name="直線コネクタ 2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4" name="テキスト ボックス 2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5" name="直線コネクタ 2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6" name="テキスト ボックス 23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7" name="直線コネクタ 2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239" name="直線コネクタ 238"/>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4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41" name="直線コネクタ 24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242"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243" name="直線コネクタ 242"/>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244" name="【保健センター・保健所】&#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245" name="フローチャート: 判断 244"/>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246" name="フローチャート: 判断 24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247" name="フローチャート: 判断 246"/>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248" name="フローチャート: 判断 247"/>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249" name="フローチャート: 判断 248"/>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0" name="テキスト ボックス 2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1" name="テキスト ボックス 2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2" name="テキスト ボックス 2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3" name="テキスト ボックス 2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4" name="テキスト ボックス 2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255" name="楕円 254"/>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256" name="【保健センター・保健所】&#10;有形固定資産減価償却率該当値テキスト"/>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257" name="楕円 256"/>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258" name="直線コネクタ 257"/>
        <xdr:cNvCxnSpPr/>
      </xdr:nvCxnSpPr>
      <xdr:spPr>
        <a:xfrm>
          <a:off x="15481300" y="1028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259" name="楕円 258"/>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0</xdr:rowOff>
    </xdr:to>
    <xdr:cxnSp macro="">
      <xdr:nvCxnSpPr>
        <xdr:cNvPr id="260" name="直線コネクタ 259"/>
        <xdr:cNvCxnSpPr/>
      </xdr:nvCxnSpPr>
      <xdr:spPr>
        <a:xfrm>
          <a:off x="14592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261" name="楕円 260"/>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262" name="直線コネクタ 261"/>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263" name="楕円 262"/>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264" name="直線コネクタ 263"/>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265" name="n_1aveValue【保健センター・保健所】&#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266"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43560</xdr:rowOff>
    </xdr:from>
    <xdr:ext cx="405111" cy="259045"/>
    <xdr:sp macro="" textlink="">
      <xdr:nvSpPr>
        <xdr:cNvPr id="267" name="n_3aveValue【保健センター・保健所】&#10;有形固定資産減価償却率"/>
        <xdr:cNvSpPr txBox="1"/>
      </xdr:nvSpPr>
      <xdr:spPr>
        <a:xfrm>
          <a:off x="13500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268" name="n_4aveValue【保健センター・保健所】&#10;有形固定資産減価償却率"/>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269"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270" name="n_2mainValue【保健センター・保健所】&#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271" name="n_3main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272"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1" name="テキスト ボックス 2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2" name="直線コネクタ 2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83" name="直線コネクタ 2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84" name="テキスト ボックス 2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5" name="直線コネクタ 2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6" name="テキスト ボックス 2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87" name="直線コネクタ 2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88" name="テキスト ボックス 2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9" name="直線コネクタ 2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0" name="テキスト ボックス 2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292" name="直線コネクタ 291"/>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93"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94" name="直線コネクタ 293"/>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295" name="【保健センター・保健所】&#10;一人当たり面積最大値テキスト"/>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296" name="直線コネクタ 295"/>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297" name="【保健センター・保健所】&#10;一人当たり面積平均値テキスト"/>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298" name="フローチャート: 判断 297"/>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299" name="フローチャート: 判断 298"/>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300" name="フローチャート: 判断 299"/>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301" name="フローチャート: 判断 300"/>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02" name="フローチャート: 判断 301"/>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3" name="テキスト ボックス 3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4" name="テキスト ボックス 3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5" name="テキスト ボックス 3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6" name="テキスト ボックス 3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7" name="テキスト ボックス 3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308" name="楕円 307"/>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309" name="【保健センター・保健所】&#10;一人当たり面積該当値テキスト"/>
        <xdr:cNvSpPr txBox="1"/>
      </xdr:nvSpPr>
      <xdr:spPr>
        <a:xfrm>
          <a:off x="22199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110363</xdr:rowOff>
    </xdr:from>
    <xdr:to>
      <xdr:col>112</xdr:col>
      <xdr:colOff>38100</xdr:colOff>
      <xdr:row>63</xdr:row>
      <xdr:rowOff>40513</xdr:rowOff>
    </xdr:to>
    <xdr:sp macro="" textlink="">
      <xdr:nvSpPr>
        <xdr:cNvPr id="310" name="楕円 309"/>
        <xdr:cNvSpPr/>
      </xdr:nvSpPr>
      <xdr:spPr>
        <a:xfrm>
          <a:off x="21272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161163</xdr:rowOff>
    </xdr:to>
    <xdr:cxnSp macro="">
      <xdr:nvCxnSpPr>
        <xdr:cNvPr id="311" name="直線コネクタ 310"/>
        <xdr:cNvCxnSpPr/>
      </xdr:nvCxnSpPr>
      <xdr:spPr>
        <a:xfrm flipV="1">
          <a:off x="21323300" y="1078992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112078</xdr:rowOff>
    </xdr:from>
    <xdr:to>
      <xdr:col>107</xdr:col>
      <xdr:colOff>101600</xdr:colOff>
      <xdr:row>63</xdr:row>
      <xdr:rowOff>42228</xdr:rowOff>
    </xdr:to>
    <xdr:sp macro="" textlink="">
      <xdr:nvSpPr>
        <xdr:cNvPr id="312" name="楕円 311"/>
        <xdr:cNvSpPr/>
      </xdr:nvSpPr>
      <xdr:spPr>
        <a:xfrm>
          <a:off x="20383500" y="107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161163</xdr:rowOff>
    </xdr:from>
    <xdr:to>
      <xdr:col>111</xdr:col>
      <xdr:colOff>177800</xdr:colOff>
      <xdr:row>62</xdr:row>
      <xdr:rowOff>162878</xdr:rowOff>
    </xdr:to>
    <xdr:cxnSp macro="">
      <xdr:nvCxnSpPr>
        <xdr:cNvPr id="313" name="直線コネクタ 312"/>
        <xdr:cNvCxnSpPr/>
      </xdr:nvCxnSpPr>
      <xdr:spPr>
        <a:xfrm flipV="1">
          <a:off x="20434300" y="1079106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113220</xdr:rowOff>
    </xdr:from>
    <xdr:to>
      <xdr:col>102</xdr:col>
      <xdr:colOff>165100</xdr:colOff>
      <xdr:row>63</xdr:row>
      <xdr:rowOff>43370</xdr:rowOff>
    </xdr:to>
    <xdr:sp macro="" textlink="">
      <xdr:nvSpPr>
        <xdr:cNvPr id="314" name="楕円 313"/>
        <xdr:cNvSpPr/>
      </xdr:nvSpPr>
      <xdr:spPr>
        <a:xfrm>
          <a:off x="19494500" y="107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162878</xdr:rowOff>
    </xdr:from>
    <xdr:to>
      <xdr:col>107</xdr:col>
      <xdr:colOff>50800</xdr:colOff>
      <xdr:row>62</xdr:row>
      <xdr:rowOff>164020</xdr:rowOff>
    </xdr:to>
    <xdr:cxnSp macro="">
      <xdr:nvCxnSpPr>
        <xdr:cNvPr id="315" name="直線コネクタ 314"/>
        <xdr:cNvCxnSpPr/>
      </xdr:nvCxnSpPr>
      <xdr:spPr>
        <a:xfrm flipV="1">
          <a:off x="19545300" y="1079277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114935</xdr:rowOff>
    </xdr:from>
    <xdr:to>
      <xdr:col>98</xdr:col>
      <xdr:colOff>38100</xdr:colOff>
      <xdr:row>63</xdr:row>
      <xdr:rowOff>45085</xdr:rowOff>
    </xdr:to>
    <xdr:sp macro="" textlink="">
      <xdr:nvSpPr>
        <xdr:cNvPr id="316" name="楕円 315"/>
        <xdr:cNvSpPr/>
      </xdr:nvSpPr>
      <xdr:spPr>
        <a:xfrm>
          <a:off x="18605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164020</xdr:rowOff>
    </xdr:from>
    <xdr:to>
      <xdr:col>102</xdr:col>
      <xdr:colOff>114300</xdr:colOff>
      <xdr:row>62</xdr:row>
      <xdr:rowOff>165735</xdr:rowOff>
    </xdr:to>
    <xdr:cxnSp macro="">
      <xdr:nvCxnSpPr>
        <xdr:cNvPr id="317" name="直線コネクタ 316"/>
        <xdr:cNvCxnSpPr/>
      </xdr:nvCxnSpPr>
      <xdr:spPr>
        <a:xfrm flipV="1">
          <a:off x="18656300" y="1079392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318" name="n_1aveValue【保健センター・保健所】&#10;一人当たり面積"/>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319" name="n_2aveValue【保健センター・保健所】&#10;一人当たり面積"/>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320"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321"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31640</xdr:rowOff>
    </xdr:from>
    <xdr:ext cx="469744" cy="259045"/>
    <xdr:sp macro="" textlink="">
      <xdr:nvSpPr>
        <xdr:cNvPr id="322" name="n_1mainValue【保健センター・保健所】&#10;一人当たり面積"/>
        <xdr:cNvSpPr txBox="1"/>
      </xdr:nvSpPr>
      <xdr:spPr>
        <a:xfrm>
          <a:off x="210757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33355</xdr:rowOff>
    </xdr:from>
    <xdr:ext cx="469744" cy="259045"/>
    <xdr:sp macro="" textlink="">
      <xdr:nvSpPr>
        <xdr:cNvPr id="323" name="n_2mainValue【保健センター・保健所】&#10;一人当たり面積"/>
        <xdr:cNvSpPr txBox="1"/>
      </xdr:nvSpPr>
      <xdr:spPr>
        <a:xfrm>
          <a:off x="20199427" y="108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34497</xdr:rowOff>
    </xdr:from>
    <xdr:ext cx="469744" cy="259045"/>
    <xdr:sp macro="" textlink="">
      <xdr:nvSpPr>
        <xdr:cNvPr id="324" name="n_3mainValue【保健センター・保健所】&#10;一人当たり面積"/>
        <xdr:cNvSpPr txBox="1"/>
      </xdr:nvSpPr>
      <xdr:spPr>
        <a:xfrm>
          <a:off x="19310427" y="1083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36212</xdr:rowOff>
    </xdr:from>
    <xdr:ext cx="469744" cy="259045"/>
    <xdr:sp macro="" textlink="">
      <xdr:nvSpPr>
        <xdr:cNvPr id="325" name="n_4mainValue【保健センター・保健所】&#10;一人当たり面積"/>
        <xdr:cNvSpPr txBox="1"/>
      </xdr:nvSpPr>
      <xdr:spPr>
        <a:xfrm>
          <a:off x="18421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4" name="テキスト ボックス 3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5" name="直線コネクタ 3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6" name="テキスト ボックス 3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7" name="直線コネクタ 3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8" name="テキスト ボックス 3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9" name="直線コネクタ 3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0" name="テキスト ボックス 3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1" name="直線コネクタ 3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2" name="テキスト ボックス 3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3" name="直線コネクタ 3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4" name="テキスト ボックス 3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5" name="直線コネクタ 3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6" name="テキスト ボックス 3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9" name="直線コネクタ 3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1" name="直線コネクタ 3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3" name="直線コネクタ 3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354"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355" name="フローチャート: 判断 354"/>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356" name="フローチャート: 判断 355"/>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357" name="フローチャート: 判断 356"/>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358" name="フローチャート: 判断 357"/>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359" name="フローチャート: 判断 358"/>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5" name="楕円 364"/>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366" name="【消防施設】&#10;有形固定資産減価償却率該当値テキスト"/>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5080</xdr:rowOff>
    </xdr:from>
    <xdr:to>
      <xdr:col>81</xdr:col>
      <xdr:colOff>101600</xdr:colOff>
      <xdr:row>83</xdr:row>
      <xdr:rowOff>106680</xdr:rowOff>
    </xdr:to>
    <xdr:sp macro="" textlink="">
      <xdr:nvSpPr>
        <xdr:cNvPr id="367" name="楕円 366"/>
        <xdr:cNvSpPr/>
      </xdr:nvSpPr>
      <xdr:spPr>
        <a:xfrm>
          <a:off x="15430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55880</xdr:rowOff>
    </xdr:from>
    <xdr:to>
      <xdr:col>85</xdr:col>
      <xdr:colOff>127000</xdr:colOff>
      <xdr:row>83</xdr:row>
      <xdr:rowOff>72389</xdr:rowOff>
    </xdr:to>
    <xdr:cxnSp macro="">
      <xdr:nvCxnSpPr>
        <xdr:cNvPr id="368" name="直線コネクタ 367"/>
        <xdr:cNvCxnSpPr/>
      </xdr:nvCxnSpPr>
      <xdr:spPr>
        <a:xfrm>
          <a:off x="15481300" y="14286230"/>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369" name="楕円 368"/>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55880</xdr:rowOff>
    </xdr:to>
    <xdr:cxnSp macro="">
      <xdr:nvCxnSpPr>
        <xdr:cNvPr id="370" name="直線コネクタ 369"/>
        <xdr:cNvCxnSpPr/>
      </xdr:nvCxnSpPr>
      <xdr:spPr>
        <a:xfrm>
          <a:off x="14592300" y="1427226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146050</xdr:rowOff>
    </xdr:from>
    <xdr:to>
      <xdr:col>72</xdr:col>
      <xdr:colOff>38100</xdr:colOff>
      <xdr:row>83</xdr:row>
      <xdr:rowOff>76200</xdr:rowOff>
    </xdr:to>
    <xdr:sp macro="" textlink="">
      <xdr:nvSpPr>
        <xdr:cNvPr id="371" name="楕円 370"/>
        <xdr:cNvSpPr/>
      </xdr:nvSpPr>
      <xdr:spPr>
        <a:xfrm>
          <a:off x="13652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25400</xdr:rowOff>
    </xdr:from>
    <xdr:to>
      <xdr:col>76</xdr:col>
      <xdr:colOff>114300</xdr:colOff>
      <xdr:row>83</xdr:row>
      <xdr:rowOff>41911</xdr:rowOff>
    </xdr:to>
    <xdr:cxnSp macro="">
      <xdr:nvCxnSpPr>
        <xdr:cNvPr id="372" name="直線コネクタ 371"/>
        <xdr:cNvCxnSpPr/>
      </xdr:nvCxnSpPr>
      <xdr:spPr>
        <a:xfrm>
          <a:off x="13703300" y="1425575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133350</xdr:rowOff>
    </xdr:from>
    <xdr:to>
      <xdr:col>67</xdr:col>
      <xdr:colOff>101600</xdr:colOff>
      <xdr:row>83</xdr:row>
      <xdr:rowOff>63500</xdr:rowOff>
    </xdr:to>
    <xdr:sp macro="" textlink="">
      <xdr:nvSpPr>
        <xdr:cNvPr id="373" name="楕円 372"/>
        <xdr:cNvSpPr/>
      </xdr:nvSpPr>
      <xdr:spPr>
        <a:xfrm>
          <a:off x="127635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12700</xdr:rowOff>
    </xdr:from>
    <xdr:to>
      <xdr:col>71</xdr:col>
      <xdr:colOff>177800</xdr:colOff>
      <xdr:row>83</xdr:row>
      <xdr:rowOff>25400</xdr:rowOff>
    </xdr:to>
    <xdr:cxnSp macro="">
      <xdr:nvCxnSpPr>
        <xdr:cNvPr id="374" name="直線コネクタ 373"/>
        <xdr:cNvCxnSpPr/>
      </xdr:nvCxnSpPr>
      <xdr:spPr>
        <a:xfrm>
          <a:off x="12814300" y="142430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375" name="n_1aveValue【消防施設】&#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376" name="n_2aveValue【消防施設】&#10;有形固定資産減価償却率"/>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377"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378" name="n_4aveValue【消防施設】&#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97807</xdr:rowOff>
    </xdr:from>
    <xdr:ext cx="405111" cy="259045"/>
    <xdr:sp macro="" textlink="">
      <xdr:nvSpPr>
        <xdr:cNvPr id="379" name="n_1mainValue【消防施設】&#10;有形固定資産減価償却率"/>
        <xdr:cNvSpPr txBox="1"/>
      </xdr:nvSpPr>
      <xdr:spPr>
        <a:xfrm>
          <a:off x="152660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380" name="n_2mainValue【消防施設】&#10;有形固定資産減価償却率"/>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67327</xdr:rowOff>
    </xdr:from>
    <xdr:ext cx="405111" cy="259045"/>
    <xdr:sp macro="" textlink="">
      <xdr:nvSpPr>
        <xdr:cNvPr id="381" name="n_3mainValue【消防施設】&#10;有形固定資産減価償却率"/>
        <xdr:cNvSpPr txBox="1"/>
      </xdr:nvSpPr>
      <xdr:spPr>
        <a:xfrm>
          <a:off x="13500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54627</xdr:rowOff>
    </xdr:from>
    <xdr:ext cx="405111" cy="259045"/>
    <xdr:sp macro="" textlink="">
      <xdr:nvSpPr>
        <xdr:cNvPr id="382" name="n_4mainValue【消防施設】&#10;有形固定資産減価償却率"/>
        <xdr:cNvSpPr txBox="1"/>
      </xdr:nvSpPr>
      <xdr:spPr>
        <a:xfrm>
          <a:off x="12611744" y="1428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3" name="直線コネクタ 3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4" name="テキスト ボックス 3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5" name="直線コネクタ 3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6" name="テキスト ボックス 3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7" name="直線コネクタ 3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8" name="テキスト ボックス 3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9" name="直線コネクタ 3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0" name="テキスト ボックス 3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1" name="直線コネクタ 4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2" name="テキスト ボックス 4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406" name="直線コネクタ 405"/>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07"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08" name="直線コネクタ 407"/>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409"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410" name="直線コネクタ 409"/>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411" name="【消防施設】&#10;一人当たり面積平均値テキスト"/>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412" name="フローチャート: 判断 411"/>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413" name="フローチャート: 判断 412"/>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414" name="フローチャート: 判断 413"/>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415" name="フローチャート: 判断 414"/>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416" name="フローチャート: 判断 415"/>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81026</xdr:rowOff>
    </xdr:from>
    <xdr:to>
      <xdr:col>116</xdr:col>
      <xdr:colOff>114300</xdr:colOff>
      <xdr:row>85</xdr:row>
      <xdr:rowOff>11176</xdr:rowOff>
    </xdr:to>
    <xdr:sp macro="" textlink="">
      <xdr:nvSpPr>
        <xdr:cNvPr id="422" name="楕円 421"/>
        <xdr:cNvSpPr/>
      </xdr:nvSpPr>
      <xdr:spPr>
        <a:xfrm>
          <a:off x="22110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103903</xdr:rowOff>
    </xdr:from>
    <xdr:ext cx="469744" cy="259045"/>
    <xdr:sp macro="" textlink="">
      <xdr:nvSpPr>
        <xdr:cNvPr id="423" name="【消防施設】&#10;一人当たり面積該当値テキスト"/>
        <xdr:cNvSpPr txBox="1"/>
      </xdr:nvSpPr>
      <xdr:spPr>
        <a:xfrm>
          <a:off x="22199600" y="1433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424" name="楕円 423"/>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131826</xdr:rowOff>
    </xdr:from>
    <xdr:to>
      <xdr:col>116</xdr:col>
      <xdr:colOff>63500</xdr:colOff>
      <xdr:row>84</xdr:row>
      <xdr:rowOff>138685</xdr:rowOff>
    </xdr:to>
    <xdr:cxnSp macro="">
      <xdr:nvCxnSpPr>
        <xdr:cNvPr id="425" name="直線コネクタ 424"/>
        <xdr:cNvCxnSpPr/>
      </xdr:nvCxnSpPr>
      <xdr:spPr>
        <a:xfrm flipV="1">
          <a:off x="21323300" y="1453362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94742</xdr:rowOff>
    </xdr:from>
    <xdr:to>
      <xdr:col>107</xdr:col>
      <xdr:colOff>101600</xdr:colOff>
      <xdr:row>85</xdr:row>
      <xdr:rowOff>24892</xdr:rowOff>
    </xdr:to>
    <xdr:sp macro="" textlink="">
      <xdr:nvSpPr>
        <xdr:cNvPr id="426" name="楕円 425"/>
        <xdr:cNvSpPr/>
      </xdr:nvSpPr>
      <xdr:spPr>
        <a:xfrm>
          <a:off x="20383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145542</xdr:rowOff>
    </xdr:to>
    <xdr:cxnSp macro="">
      <xdr:nvCxnSpPr>
        <xdr:cNvPr id="427" name="直線コネクタ 426"/>
        <xdr:cNvCxnSpPr/>
      </xdr:nvCxnSpPr>
      <xdr:spPr>
        <a:xfrm flipV="1">
          <a:off x="20434300" y="145404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91694</xdr:rowOff>
    </xdr:from>
    <xdr:to>
      <xdr:col>102</xdr:col>
      <xdr:colOff>165100</xdr:colOff>
      <xdr:row>85</xdr:row>
      <xdr:rowOff>21844</xdr:rowOff>
    </xdr:to>
    <xdr:sp macro="" textlink="">
      <xdr:nvSpPr>
        <xdr:cNvPr id="428" name="楕円 427"/>
        <xdr:cNvSpPr/>
      </xdr:nvSpPr>
      <xdr:spPr>
        <a:xfrm>
          <a:off x="19494500" y="144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142494</xdr:rowOff>
    </xdr:from>
    <xdr:to>
      <xdr:col>107</xdr:col>
      <xdr:colOff>50800</xdr:colOff>
      <xdr:row>84</xdr:row>
      <xdr:rowOff>145542</xdr:rowOff>
    </xdr:to>
    <xdr:cxnSp macro="">
      <xdr:nvCxnSpPr>
        <xdr:cNvPr id="429" name="直線コネクタ 428"/>
        <xdr:cNvCxnSpPr/>
      </xdr:nvCxnSpPr>
      <xdr:spPr>
        <a:xfrm>
          <a:off x="19545300" y="145442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100076</xdr:rowOff>
    </xdr:from>
    <xdr:to>
      <xdr:col>98</xdr:col>
      <xdr:colOff>38100</xdr:colOff>
      <xdr:row>85</xdr:row>
      <xdr:rowOff>30226</xdr:rowOff>
    </xdr:to>
    <xdr:sp macro="" textlink="">
      <xdr:nvSpPr>
        <xdr:cNvPr id="430" name="楕円 429"/>
        <xdr:cNvSpPr/>
      </xdr:nvSpPr>
      <xdr:spPr>
        <a:xfrm>
          <a:off x="18605500" y="14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142494</xdr:rowOff>
    </xdr:from>
    <xdr:to>
      <xdr:col>102</xdr:col>
      <xdr:colOff>114300</xdr:colOff>
      <xdr:row>84</xdr:row>
      <xdr:rowOff>150876</xdr:rowOff>
    </xdr:to>
    <xdr:cxnSp macro="">
      <xdr:nvCxnSpPr>
        <xdr:cNvPr id="431" name="直線コネクタ 430"/>
        <xdr:cNvCxnSpPr/>
      </xdr:nvCxnSpPr>
      <xdr:spPr>
        <a:xfrm flipV="1">
          <a:off x="18656300" y="145442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432" name="n_1aveValue【消防施設】&#10;一人当たり面積"/>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433" name="n_2aveValue【消防施設】&#10;一人当たり面積"/>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434" name="n_3aveValue【消防施設】&#10;一人当たり面積"/>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435" name="n_4aveValue【消防施設】&#10;一人当たり面積"/>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34562</xdr:rowOff>
    </xdr:from>
    <xdr:ext cx="469744" cy="259045"/>
    <xdr:sp macro="" textlink="">
      <xdr:nvSpPr>
        <xdr:cNvPr id="436" name="n_1mainValue【消防施設】&#10;一人当たり面積"/>
        <xdr:cNvSpPr txBox="1"/>
      </xdr:nvSpPr>
      <xdr:spPr>
        <a:xfrm>
          <a:off x="210757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41419</xdr:rowOff>
    </xdr:from>
    <xdr:ext cx="469744" cy="259045"/>
    <xdr:sp macro="" textlink="">
      <xdr:nvSpPr>
        <xdr:cNvPr id="437" name="n_2mainValue【消防施設】&#10;一人当たり面積"/>
        <xdr:cNvSpPr txBox="1"/>
      </xdr:nvSpPr>
      <xdr:spPr>
        <a:xfrm>
          <a:off x="20199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38371</xdr:rowOff>
    </xdr:from>
    <xdr:ext cx="469744" cy="259045"/>
    <xdr:sp macro="" textlink="">
      <xdr:nvSpPr>
        <xdr:cNvPr id="438" name="n_3mainValue【消防施設】&#10;一人当たり面積"/>
        <xdr:cNvSpPr txBox="1"/>
      </xdr:nvSpPr>
      <xdr:spPr>
        <a:xfrm>
          <a:off x="19310427" y="1426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46753</xdr:rowOff>
    </xdr:from>
    <xdr:ext cx="469744" cy="259045"/>
    <xdr:sp macro="" textlink="">
      <xdr:nvSpPr>
        <xdr:cNvPr id="439" name="n_4mainValue【消防施設】&#10;一人当たり面積"/>
        <xdr:cNvSpPr txBox="1"/>
      </xdr:nvSpPr>
      <xdr:spPr>
        <a:xfrm>
          <a:off x="18421427"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65" name="直線コネクタ 464"/>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7" name="直線コネクタ 4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68"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69" name="直線コネクタ 468"/>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470"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471" name="フローチャート: 判断 470"/>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472" name="フローチャート: 判断 471"/>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473" name="フローチャート: 判断 472"/>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474" name="フローチャート: 判断 473"/>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475" name="フローチャート: 判断 474"/>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481" name="楕円 480"/>
        <xdr:cNvSpPr/>
      </xdr:nvSpPr>
      <xdr:spPr>
        <a:xfrm>
          <a:off x="16268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80934</xdr:rowOff>
    </xdr:from>
    <xdr:ext cx="405111" cy="259045"/>
    <xdr:sp macro="" textlink="">
      <xdr:nvSpPr>
        <xdr:cNvPr id="482" name="【庁舎】&#10;有形固定資産減価償却率該当値テキスト"/>
        <xdr:cNvSpPr txBox="1"/>
      </xdr:nvSpPr>
      <xdr:spPr>
        <a:xfrm>
          <a:off x="16357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483" name="楕円 482"/>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108857</xdr:rowOff>
    </xdr:to>
    <xdr:cxnSp macro="">
      <xdr:nvCxnSpPr>
        <xdr:cNvPr id="484" name="直線コネクタ 483"/>
        <xdr:cNvCxnSpPr/>
      </xdr:nvCxnSpPr>
      <xdr:spPr>
        <a:xfrm>
          <a:off x="15481300" y="1790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macro="" textlink="">
      <xdr:nvSpPr>
        <xdr:cNvPr id="485" name="楕円 484"/>
        <xdr:cNvSpPr/>
      </xdr:nvSpPr>
      <xdr:spPr>
        <a:xfrm>
          <a:off x="14541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76200</xdr:rowOff>
    </xdr:to>
    <xdr:cxnSp macro="">
      <xdr:nvCxnSpPr>
        <xdr:cNvPr id="486" name="直線コネクタ 485"/>
        <xdr:cNvCxnSpPr/>
      </xdr:nvCxnSpPr>
      <xdr:spPr>
        <a:xfrm>
          <a:off x="14592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131536</xdr:rowOff>
    </xdr:from>
    <xdr:to>
      <xdr:col>72</xdr:col>
      <xdr:colOff>38100</xdr:colOff>
      <xdr:row>104</xdr:row>
      <xdr:rowOff>61686</xdr:rowOff>
    </xdr:to>
    <xdr:sp macro="" textlink="">
      <xdr:nvSpPr>
        <xdr:cNvPr id="487" name="楕円 486"/>
        <xdr:cNvSpPr/>
      </xdr:nvSpPr>
      <xdr:spPr>
        <a:xfrm>
          <a:off x="1365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10886</xdr:rowOff>
    </xdr:from>
    <xdr:to>
      <xdr:col>76</xdr:col>
      <xdr:colOff>114300</xdr:colOff>
      <xdr:row>104</xdr:row>
      <xdr:rowOff>43543</xdr:rowOff>
    </xdr:to>
    <xdr:cxnSp macro="">
      <xdr:nvCxnSpPr>
        <xdr:cNvPr id="488" name="直線コネクタ 487"/>
        <xdr:cNvCxnSpPr/>
      </xdr:nvCxnSpPr>
      <xdr:spPr>
        <a:xfrm>
          <a:off x="13703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98879</xdr:rowOff>
    </xdr:from>
    <xdr:to>
      <xdr:col>67</xdr:col>
      <xdr:colOff>101600</xdr:colOff>
      <xdr:row>104</xdr:row>
      <xdr:rowOff>29029</xdr:rowOff>
    </xdr:to>
    <xdr:sp macro="" textlink="">
      <xdr:nvSpPr>
        <xdr:cNvPr id="489" name="楕円 488"/>
        <xdr:cNvSpPr/>
      </xdr:nvSpPr>
      <xdr:spPr>
        <a:xfrm>
          <a:off x="1276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149679</xdr:rowOff>
    </xdr:from>
    <xdr:to>
      <xdr:col>71</xdr:col>
      <xdr:colOff>177800</xdr:colOff>
      <xdr:row>104</xdr:row>
      <xdr:rowOff>10886</xdr:rowOff>
    </xdr:to>
    <xdr:cxnSp macro="">
      <xdr:nvCxnSpPr>
        <xdr:cNvPr id="490" name="直線コネクタ 489"/>
        <xdr:cNvCxnSpPr/>
      </xdr:nvCxnSpPr>
      <xdr:spPr>
        <a:xfrm>
          <a:off x="12814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491" name="n_1ave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492"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493"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494" name="n_4aveValue【庁舎】&#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495" name="n_1mainValue【庁舎】&#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110870</xdr:rowOff>
    </xdr:from>
    <xdr:ext cx="405111" cy="259045"/>
    <xdr:sp macro="" textlink="">
      <xdr:nvSpPr>
        <xdr:cNvPr id="496" name="n_2mainValue【庁舎】&#10;有形固定資産減価償却率"/>
        <xdr:cNvSpPr txBox="1"/>
      </xdr:nvSpPr>
      <xdr:spPr>
        <a:xfrm>
          <a:off x="14389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78213</xdr:rowOff>
    </xdr:from>
    <xdr:ext cx="405111" cy="259045"/>
    <xdr:sp macro="" textlink="">
      <xdr:nvSpPr>
        <xdr:cNvPr id="497" name="n_3mainValue【庁舎】&#10;有形固定資産減価償却率"/>
        <xdr:cNvSpPr txBox="1"/>
      </xdr:nvSpPr>
      <xdr:spPr>
        <a:xfrm>
          <a:off x="13500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45556</xdr:rowOff>
    </xdr:from>
    <xdr:ext cx="405111" cy="259045"/>
    <xdr:sp macro="" textlink="">
      <xdr:nvSpPr>
        <xdr:cNvPr id="498" name="n_4mainValue【庁舎】&#10;有形固定資産減価償却率"/>
        <xdr:cNvSpPr txBox="1"/>
      </xdr:nvSpPr>
      <xdr:spPr>
        <a:xfrm>
          <a:off x="12611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9" name="直線コネクタ 5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0" name="テキスト ボックス 5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1" name="直線コネクタ 5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2" name="テキスト ボックス 5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3" name="直線コネクタ 5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4" name="テキスト ボックス 5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5" name="直線コネクタ 5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6" name="テキスト ボックス 5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7" name="直線コネクタ 5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8" name="テキスト ボックス 5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522" name="直線コネクタ 521"/>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523"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524" name="直線コネクタ 523"/>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525"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526" name="直線コネクタ 525"/>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527" name="【庁舎】&#10;一人当たり面積平均値テキスト"/>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528" name="フローチャート: 判断 527"/>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529" name="フローチャート: 判断 528"/>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530" name="フローチャート: 判断 529"/>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531" name="フローチャート: 判断 530"/>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532" name="フローチャート: 判断 531"/>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xdr:rowOff>
    </xdr:from>
    <xdr:to>
      <xdr:col>116</xdr:col>
      <xdr:colOff>114300</xdr:colOff>
      <xdr:row>106</xdr:row>
      <xdr:rowOff>109855</xdr:rowOff>
    </xdr:to>
    <xdr:sp macro="" textlink="">
      <xdr:nvSpPr>
        <xdr:cNvPr id="538" name="楕円 537"/>
        <xdr:cNvSpPr/>
      </xdr:nvSpPr>
      <xdr:spPr>
        <a:xfrm>
          <a:off x="22110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31132</xdr:rowOff>
    </xdr:from>
    <xdr:ext cx="469744" cy="259045"/>
    <xdr:sp macro="" textlink="">
      <xdr:nvSpPr>
        <xdr:cNvPr id="539" name="【庁舎】&#10;一人当たり面積該当値テキスト"/>
        <xdr:cNvSpPr txBox="1"/>
      </xdr:nvSpPr>
      <xdr:spPr>
        <a:xfrm>
          <a:off x="22199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16638</xdr:rowOff>
    </xdr:from>
    <xdr:to>
      <xdr:col>112</xdr:col>
      <xdr:colOff>38100</xdr:colOff>
      <xdr:row>106</xdr:row>
      <xdr:rowOff>118238</xdr:rowOff>
    </xdr:to>
    <xdr:sp macro="" textlink="">
      <xdr:nvSpPr>
        <xdr:cNvPr id="540" name="楕円 539"/>
        <xdr:cNvSpPr/>
      </xdr:nvSpPr>
      <xdr:spPr>
        <a:xfrm>
          <a:off x="21272500" y="181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59055</xdr:rowOff>
    </xdr:from>
    <xdr:to>
      <xdr:col>116</xdr:col>
      <xdr:colOff>63500</xdr:colOff>
      <xdr:row>106</xdr:row>
      <xdr:rowOff>67438</xdr:rowOff>
    </xdr:to>
    <xdr:cxnSp macro="">
      <xdr:nvCxnSpPr>
        <xdr:cNvPr id="541" name="直線コネクタ 540"/>
        <xdr:cNvCxnSpPr/>
      </xdr:nvCxnSpPr>
      <xdr:spPr>
        <a:xfrm flipV="1">
          <a:off x="21323300" y="18232755"/>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26543</xdr:rowOff>
    </xdr:from>
    <xdr:to>
      <xdr:col>107</xdr:col>
      <xdr:colOff>101600</xdr:colOff>
      <xdr:row>106</xdr:row>
      <xdr:rowOff>128143</xdr:rowOff>
    </xdr:to>
    <xdr:sp macro="" textlink="">
      <xdr:nvSpPr>
        <xdr:cNvPr id="542" name="楕円 541"/>
        <xdr:cNvSpPr/>
      </xdr:nvSpPr>
      <xdr:spPr>
        <a:xfrm>
          <a:off x="20383500" y="182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67438</xdr:rowOff>
    </xdr:from>
    <xdr:to>
      <xdr:col>111</xdr:col>
      <xdr:colOff>177800</xdr:colOff>
      <xdr:row>106</xdr:row>
      <xdr:rowOff>77343</xdr:rowOff>
    </xdr:to>
    <xdr:cxnSp macro="">
      <xdr:nvCxnSpPr>
        <xdr:cNvPr id="543" name="直線コネクタ 542"/>
        <xdr:cNvCxnSpPr/>
      </xdr:nvCxnSpPr>
      <xdr:spPr>
        <a:xfrm flipV="1">
          <a:off x="20434300" y="18241138"/>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35688</xdr:rowOff>
    </xdr:from>
    <xdr:to>
      <xdr:col>102</xdr:col>
      <xdr:colOff>165100</xdr:colOff>
      <xdr:row>106</xdr:row>
      <xdr:rowOff>137288</xdr:rowOff>
    </xdr:to>
    <xdr:sp macro="" textlink="">
      <xdr:nvSpPr>
        <xdr:cNvPr id="544" name="楕円 543"/>
        <xdr:cNvSpPr/>
      </xdr:nvSpPr>
      <xdr:spPr>
        <a:xfrm>
          <a:off x="19494500" y="182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77343</xdr:rowOff>
    </xdr:from>
    <xdr:to>
      <xdr:col>107</xdr:col>
      <xdr:colOff>50800</xdr:colOff>
      <xdr:row>106</xdr:row>
      <xdr:rowOff>86488</xdr:rowOff>
    </xdr:to>
    <xdr:cxnSp macro="">
      <xdr:nvCxnSpPr>
        <xdr:cNvPr id="545" name="直線コネクタ 544"/>
        <xdr:cNvCxnSpPr/>
      </xdr:nvCxnSpPr>
      <xdr:spPr>
        <a:xfrm flipV="1">
          <a:off x="19545300" y="1825104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46355</xdr:rowOff>
    </xdr:from>
    <xdr:to>
      <xdr:col>98</xdr:col>
      <xdr:colOff>38100</xdr:colOff>
      <xdr:row>106</xdr:row>
      <xdr:rowOff>147955</xdr:rowOff>
    </xdr:to>
    <xdr:sp macro="" textlink="">
      <xdr:nvSpPr>
        <xdr:cNvPr id="546" name="楕円 545"/>
        <xdr:cNvSpPr/>
      </xdr:nvSpPr>
      <xdr:spPr>
        <a:xfrm>
          <a:off x="18605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86488</xdr:rowOff>
    </xdr:from>
    <xdr:to>
      <xdr:col>102</xdr:col>
      <xdr:colOff>114300</xdr:colOff>
      <xdr:row>106</xdr:row>
      <xdr:rowOff>97155</xdr:rowOff>
    </xdr:to>
    <xdr:cxnSp macro="">
      <xdr:nvCxnSpPr>
        <xdr:cNvPr id="547" name="直線コネクタ 546"/>
        <xdr:cNvCxnSpPr/>
      </xdr:nvCxnSpPr>
      <xdr:spPr>
        <a:xfrm flipV="1">
          <a:off x="18656300" y="182601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548" name="n_1aveValue【庁舎】&#10;一人当たり面積"/>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549" name="n_2aveValue【庁舎】&#10;一人当たり面積"/>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550" name="n_3aveValue【庁舎】&#10;一人当たり面積"/>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551" name="n_4aveValue【庁舎】&#10;一人当たり面積"/>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134765</xdr:rowOff>
    </xdr:from>
    <xdr:ext cx="469744" cy="259045"/>
    <xdr:sp macro="" textlink="">
      <xdr:nvSpPr>
        <xdr:cNvPr id="552" name="n_1mainValue【庁舎】&#10;一人当たり面積"/>
        <xdr:cNvSpPr txBox="1"/>
      </xdr:nvSpPr>
      <xdr:spPr>
        <a:xfrm>
          <a:off x="21075727" y="1796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144670</xdr:rowOff>
    </xdr:from>
    <xdr:ext cx="469744" cy="259045"/>
    <xdr:sp macro="" textlink="">
      <xdr:nvSpPr>
        <xdr:cNvPr id="553" name="n_2mainValue【庁舎】&#10;一人当たり面積"/>
        <xdr:cNvSpPr txBox="1"/>
      </xdr:nvSpPr>
      <xdr:spPr>
        <a:xfrm>
          <a:off x="20199427" y="179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153815</xdr:rowOff>
    </xdr:from>
    <xdr:ext cx="469744" cy="259045"/>
    <xdr:sp macro="" textlink="">
      <xdr:nvSpPr>
        <xdr:cNvPr id="554" name="n_3mainValue【庁舎】&#10;一人当たり面積"/>
        <xdr:cNvSpPr txBox="1"/>
      </xdr:nvSpPr>
      <xdr:spPr>
        <a:xfrm>
          <a:off x="19310427" y="1798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164482</xdr:rowOff>
    </xdr:from>
    <xdr:ext cx="469744" cy="259045"/>
    <xdr:sp macro="" textlink="">
      <xdr:nvSpPr>
        <xdr:cNvPr id="555" name="n_4mainValue【庁舎】&#10;一人当たり面積"/>
        <xdr:cNvSpPr txBox="1"/>
      </xdr:nvSpPr>
      <xdr:spPr>
        <a:xfrm>
          <a:off x="184214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庁舎及び保健センターは、令和７年度に併設して建設されていることから、有形固定資産減価償却率が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％と同一になっている。体育館・プールでは、令和２年度にプールを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百万円で新規に整備したため、有形固定資産減価償却率が令和元年度の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％から令和２年度に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％になったものである。体育館、消防施設については、老朽化が進み、類似団体よりも有形固定資産減価償却率が高い状況にあることから、計画的な管理を行っていく。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当町の基幹産業は漁業であり、漁獲高によって年度ごとの税収に増減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があるが、３か年平均の財税力指数はほぼ同水準で推移していることか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ら、各年度を平準化した町全体の税収に大きな変動はない状況であった。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しかし、令和３年に発生した赤潮による漁獲量の減少や近年の主要魚種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の不漁による税収の減といった財政力指数の下降要因を抱えている。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また、類似団体の平均指数より低い状況も続いていることから、漁業、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その他の産業の振興を図り、町民一人当たりの所得向上など財政基盤の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安定・強化に努める。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当町は、町立の高等学校と保育所を運営しているため、例年、類似団体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の平均値より高い状況が続いている。平成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年度の急激な上昇は、普通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交付税の錯誤による大幅な減額が要因である。令和３年度の比率の改善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は普通交付税の増によるものであり、一時的なものと分析している。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年度以降は公債費・人件費の減等により改善の兆しはみられるも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のの、今後、普通交付税の減少等による経常収支比率の悪化が懸念され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ることから、行財政改革により、事務事業の見直し・重点化や職員数の適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正管理などを引き続き行い、歳出の削減に努める。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48895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3630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67</xdr:row>
      <xdr:rowOff>31750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9314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31750</xdr:rowOff>
    </xdr:from>
    <xdr:to>
      <xdr:col>15</xdr:col>
      <xdr:colOff>82550</xdr:colOff>
      <xdr:row>67</xdr:row>
      <xdr:rowOff>144356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5189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144356</xdr:rowOff>
    </xdr:from>
    <xdr:to>
      <xdr:col>11</xdr:col>
      <xdr:colOff>31750</xdr:colOff>
      <xdr:row>68</xdr:row>
      <xdr:rowOff>41275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63150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93556</xdr:rowOff>
    </xdr:from>
    <xdr:to>
      <xdr:col>11</xdr:col>
      <xdr:colOff>82550</xdr:colOff>
      <xdr:row>68</xdr:row>
      <xdr:rowOff>23706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5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8483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6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161925</xdr:rowOff>
    </xdr:from>
    <xdr:to>
      <xdr:col>7</xdr:col>
      <xdr:colOff>31750</xdr:colOff>
      <xdr:row>68</xdr:row>
      <xdr:rowOff>92075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6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76852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73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令和２年度より決算額が増加している要因は、人口減少によるもの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で、決算額の総額は減少している。令和３年度は公共施設の適正管理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のため、人件費と物件費が減少している一方で、維持補修費が増とな</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人口減少によって、住民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人当たりに要する費用も割高になることから、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引き続き事務事業の見直しを進め経費節減に努める。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34818</xdr:rowOff>
    </xdr:from>
    <xdr:to>
      <xdr:col>23</xdr:col>
      <xdr:colOff>133350</xdr:colOff>
      <xdr:row>81</xdr:row>
      <xdr:rowOff>43264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22268"/>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152329</xdr:rowOff>
    </xdr:from>
    <xdr:to>
      <xdr:col>19</xdr:col>
      <xdr:colOff>133350</xdr:colOff>
      <xdr:row>81</xdr:row>
      <xdr:rowOff>34818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68329"/>
          <a:ext cx="889000" cy="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124595</xdr:rowOff>
    </xdr:from>
    <xdr:to>
      <xdr:col>15</xdr:col>
      <xdr:colOff>82550</xdr:colOff>
      <xdr:row>80</xdr:row>
      <xdr:rowOff>152329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0595"/>
          <a:ext cx="8890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109074</xdr:rowOff>
    </xdr:from>
    <xdr:to>
      <xdr:col>11</xdr:col>
      <xdr:colOff>31750</xdr:colOff>
      <xdr:row>80</xdr:row>
      <xdr:rowOff>124595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25074"/>
          <a:ext cx="889000" cy="1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163914</xdr:rowOff>
    </xdr:from>
    <xdr:to>
      <xdr:col>23</xdr:col>
      <xdr:colOff>184150</xdr:colOff>
      <xdr:row>81</xdr:row>
      <xdr:rowOff>94064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8991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155468</xdr:rowOff>
    </xdr:from>
    <xdr:to>
      <xdr:col>19</xdr:col>
      <xdr:colOff>184150</xdr:colOff>
      <xdr:row>81</xdr:row>
      <xdr:rowOff>85618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95795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4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101529</xdr:rowOff>
    </xdr:from>
    <xdr:to>
      <xdr:col>15</xdr:col>
      <xdr:colOff>133350</xdr:colOff>
      <xdr:row>81</xdr:row>
      <xdr:rowOff>31679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1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41856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73795</xdr:rowOff>
    </xdr:from>
    <xdr:to>
      <xdr:col>11</xdr:col>
      <xdr:colOff>82550</xdr:colOff>
      <xdr:row>81</xdr:row>
      <xdr:rowOff>3945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5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58274</xdr:rowOff>
    </xdr:from>
    <xdr:to>
      <xdr:col>7</xdr:col>
      <xdr:colOff>31750</xdr:colOff>
      <xdr:row>80</xdr:row>
      <xdr:rowOff>159874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170051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令和２年度に指数が増加した要因は、経験年数階層構成比の変動</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によるものである。引き続き給与額及び職員数の適正化に努める。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56832</xdr:rowOff>
    </xdr:from>
    <xdr:to>
      <xdr:col>77</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7298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8573</xdr:rowOff>
    </xdr:from>
    <xdr:to>
      <xdr:col>72</xdr:col>
      <xdr:colOff>203200</xdr:colOff>
      <xdr:row>87</xdr:row>
      <xdr:rowOff>56832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2472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8573</xdr:rowOff>
    </xdr:from>
    <xdr:to>
      <xdr:col>68</xdr:col>
      <xdr:colOff>152400</xdr:colOff>
      <xdr:row>87</xdr:row>
      <xdr:rowOff>105093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247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129223</xdr:rowOff>
    </xdr:from>
    <xdr:to>
      <xdr:col>68</xdr:col>
      <xdr:colOff>203200</xdr:colOff>
      <xdr:row>87</xdr:row>
      <xdr:rowOff>59373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69550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54293</xdr:rowOff>
    </xdr:from>
    <xdr:to>
      <xdr:col>64</xdr:col>
      <xdr:colOff>152400</xdr:colOff>
      <xdr:row>87</xdr:row>
      <xdr:rowOff>155893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140670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当町は、町立の高等学校と保育所を運営していることから、類似</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団体と比較し、職員数が例年多い状況にある。中長期的視点による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当該施設の運営方針について検討を進めていく。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また、町全体として職員の平均年齢の上昇による人件費の増加が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懸念されることから、今後は職員の年齢構成や人口推計に基づく定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員管理と組織・事務事業の見直しを進め、効率的な財政運営に努め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106970</xdr:rowOff>
    </xdr:from>
    <xdr:to>
      <xdr:col>81</xdr:col>
      <xdr:colOff>44450</xdr:colOff>
      <xdr:row>61</xdr:row>
      <xdr:rowOff>126619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65420"/>
          <a:ext cx="8382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91803</xdr:rowOff>
    </xdr:from>
    <xdr:to>
      <xdr:col>77</xdr:col>
      <xdr:colOff>44450</xdr:colOff>
      <xdr:row>61</xdr:row>
      <xdr:rowOff>106970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50253"/>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77670</xdr:rowOff>
    </xdr:from>
    <xdr:to>
      <xdr:col>72</xdr:col>
      <xdr:colOff>203200</xdr:colOff>
      <xdr:row>61</xdr:row>
      <xdr:rowOff>91803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36120"/>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77670</xdr:rowOff>
    </xdr:from>
    <xdr:to>
      <xdr:col>68</xdr:col>
      <xdr:colOff>152400</xdr:colOff>
      <xdr:row>61</xdr:row>
      <xdr:rowOff>81806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536120"/>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47896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56170</xdr:rowOff>
    </xdr:from>
    <xdr:to>
      <xdr:col>77</xdr:col>
      <xdr:colOff>95250</xdr:colOff>
      <xdr:row>61</xdr:row>
      <xdr:rowOff>157770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142547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0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41003</xdr:rowOff>
    </xdr:from>
    <xdr:to>
      <xdr:col>73</xdr:col>
      <xdr:colOff>44450</xdr:colOff>
      <xdr:row>61</xdr:row>
      <xdr:rowOff>142603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26870</xdr:rowOff>
    </xdr:from>
    <xdr:to>
      <xdr:col>68</xdr:col>
      <xdr:colOff>203200</xdr:colOff>
      <xdr:row>61</xdr:row>
      <xdr:rowOff>128470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113247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7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31006</xdr:rowOff>
    </xdr:from>
    <xdr:to>
      <xdr:col>64</xdr:col>
      <xdr:colOff>152400</xdr:colOff>
      <xdr:row>61</xdr:row>
      <xdr:rowOff>132606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117383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7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地方債の発行限度額を設定し地方債残高の削減に努めてきたこと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から、元利償還金は減少傾向にある。これにより、平成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単年度実質公債費比率は対前年度と比較し減少を続けており、令和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３年度についても令和２年度から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しかしながら、依然として類似団体平均値を上回っている状況であ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り、標準財政規模の縮小等で比率の上昇も想定されるため計画的な</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162137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6651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71120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87206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44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87206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4032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年度は、普通交付税の大幅な錯誤と財政調整基金の減少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により、上昇したものである。令和元年度以降は、地方債現在高の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減少と充当可能基金残高の増によって、将来負担比率が算定され</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ない状況となっている。今後も、負債と充当可能基金の比率などを</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分析しながら、計画的に事業を実施することで、適正な将来負担比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43089</xdr:rowOff>
    </xdr:from>
    <xdr:to>
      <xdr:col>68</xdr:col>
      <xdr:colOff>152400</xdr:colOff>
      <xdr:row>15</xdr:row>
      <xdr:rowOff>81008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1483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163739</xdr:rowOff>
    </xdr:from>
    <xdr:to>
      <xdr:col>68</xdr:col>
      <xdr:colOff>203200</xdr:colOff>
      <xdr:row>15</xdr:row>
      <xdr:rowOff>93889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78666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30208</xdr:rowOff>
    </xdr:from>
    <xdr:to>
      <xdr:col>64</xdr:col>
      <xdr:colOff>152400</xdr:colOff>
      <xdr:row>15</xdr:row>
      <xdr:rowOff>131808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116585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6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66674</xdr:rowOff>
    </xdr:from>
    <xdr:ext cx="9382125" cy="438151"/>
    <xdr:sp macro="" textlink="">
      <xdr:nvSpPr>
        <xdr:cNvPr id="466" name="テキスト ボックス 465">
          <a:extLst>
            <a:ext uri="{FF2B5EF4-FFF2-40B4-BE49-F238E27FC236}">
              <a16:creationId xmlns:a16="http://schemas.microsoft.com/office/drawing/2014/main" id="{B7833EC5-7802-49C9-93AF-5F55205E114C}"/>
            </a:ext>
          </a:extLst>
        </xdr:cNvPr>
        <xdr:cNvSpPr txBox="1"/>
      </xdr:nvSpPr>
      <xdr:spPr>
        <a:xfrm>
          <a:off x="752475" y="4524374"/>
          <a:ext cx="9382125" cy="438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町立の高等学校と保育所を運営しているため、類似団体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の平均値より水準が高い。令和２年度の比率の改善は、退</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職手当組合普通負担金の納付の特例により負担金が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万円減少したためである。令和３年度は引き続き当該特例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に該当し、かつ退職等による職員数の減で人件費が減少し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た。今後、特例非該当による人件費の急増が予想されるた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め、人口推計に基づく定員管理を行い人件費抑制に努める。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6437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969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39</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83566</xdr:rowOff>
    </xdr:from>
    <xdr:to>
      <xdr:col>11</xdr:col>
      <xdr:colOff>9525</xdr:colOff>
      <xdr:row>39</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70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51054</xdr:rowOff>
    </xdr:from>
    <xdr:to>
      <xdr:col>15</xdr:col>
      <xdr:colOff>149225</xdr:colOff>
      <xdr:row>39</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32766</xdr:rowOff>
    </xdr:from>
    <xdr:to>
      <xdr:col>6</xdr:col>
      <xdr:colOff>171450</xdr:colOff>
      <xdr:row>39</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令和３年度の比率減少の要因は、経常収支比率の改善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によるものであり、経常的な物件費の決算額は上昇してい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る。このことから、事業や施設の廃止も視野に入れながら、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見直しを継続的に行い、一層の経常経費節減に努める。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67564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1308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67564</xdr:rowOff>
    </xdr:from>
    <xdr:to>
      <xdr:col>78</xdr:col>
      <xdr:colOff>69850</xdr:colOff>
      <xdr:row>18</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1536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168148</xdr:rowOff>
    </xdr:from>
    <xdr:to>
      <xdr:col>73</xdr:col>
      <xdr:colOff>180975</xdr:colOff>
      <xdr:row>19</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2542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159004</xdr:rowOff>
    </xdr:from>
    <xdr:to>
      <xdr:col>69</xdr:col>
      <xdr:colOff>92075</xdr:colOff>
      <xdr:row>19</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245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xdr:rowOff>
    </xdr:from>
    <xdr:to>
      <xdr:col>78</xdr:col>
      <xdr:colOff>120650</xdr:colOff>
      <xdr:row>18</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103141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8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117348</xdr:rowOff>
    </xdr:from>
    <xdr:to>
      <xdr:col>74</xdr:col>
      <xdr:colOff>31750</xdr:colOff>
      <xdr:row>19</xdr:row>
      <xdr:rowOff>47498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32275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126492</xdr:rowOff>
    </xdr:from>
    <xdr:to>
      <xdr:col>69</xdr:col>
      <xdr:colOff>142875</xdr:colOff>
      <xdr:row>19</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41419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108204</xdr:rowOff>
    </xdr:from>
    <xdr:to>
      <xdr:col>65</xdr:col>
      <xdr:colOff>53975</xdr:colOff>
      <xdr:row>19</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23131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令和３年度は前年度と比較して同水準となっている。乳</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幼児、児童、心身障がい者等の急増急減は想定されない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ことから、大幅な変動がない状況で推移するものと考えて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令和３年度の比率が前年度と比較し増加しているのは、</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繰出金及び維持補修費の増加によるものである。一時的に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減少している人件費の状況を勘案すると、経常収支比率は</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パーセントに近い状況である。公共施設の老朽化</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が進んでおり、維持補修費が更に増加するものと想定して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いることから、事務事業や施設の見直しを一層進め、優先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度を決定するなど、計画的・効率的な財政運営に努める。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xdr:rowOff>
    </xdr:from>
    <xdr:to>
      <xdr:col>82</xdr:col>
      <xdr:colOff>107950</xdr:colOff>
      <xdr:row>56</xdr:row>
      <xdr:rowOff>99568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093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xdr:rowOff>
    </xdr:from>
    <xdr:to>
      <xdr:col>78</xdr:col>
      <xdr:colOff>69850</xdr:colOff>
      <xdr:row>56</xdr:row>
      <xdr:rowOff>168148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093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56</xdr:row>
      <xdr:rowOff>168148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69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48768</xdr:rowOff>
    </xdr:from>
    <xdr:to>
      <xdr:col>82</xdr:col>
      <xdr:colOff>158750</xdr:colOff>
      <xdr:row>56</xdr:row>
      <xdr:rowOff>150368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20845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128778</xdr:rowOff>
    </xdr:from>
    <xdr:to>
      <xdr:col>78</xdr:col>
      <xdr:colOff>120650</xdr:colOff>
      <xdr:row>56</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69105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32275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32275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令和３年度の比率減少の要因は、経常収支比率の改善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によるものであり、経常的な補助費等の決算額は上昇して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類似団体の平均値を下回っているものの、中期的には金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額・比率ともに増加傾向にあることから、費用対効果を検証</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し補助金の重点化などの見直しを徹底的に行う。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94996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397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44704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地方債残高は、発行額抑制を行ってきたことから、令和２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年度以降、類似団体平均値を下回っている。令和３年度は、</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令和２年度と比較して公債費が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和２・３年度の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大型事業で起債額が増加し、今後公債費の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増が見込まれるため、将来負担比率や住民１人当たりの公</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債費及び実質公債費、その他の経常経費との均衡等を多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角的かつ綿密に検証し、計画的な地方債の発行に努める。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61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381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943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106680</xdr:rowOff>
    </xdr:from>
    <xdr:to>
      <xdr:col>6</xdr:col>
      <xdr:colOff>171450</xdr:colOff>
      <xdr:row>78</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令和３年度の比率減少の要因は、経常収支比率の改善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によるものであり、経常経費の決算額は上昇している。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今後も事務事業の費用対効果の検証、施設や職員の適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正管理、将来負担比率・負債と資産との比率の分析などを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計画的に行い、安定した財政運営に努めていく。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165100</xdr:rowOff>
    </xdr:from>
    <xdr:to>
      <xdr:col>82</xdr:col>
      <xdr:colOff>107950</xdr:colOff>
      <xdr:row>80</xdr:row>
      <xdr:rowOff>66039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709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66039</xdr:rowOff>
    </xdr:from>
    <xdr:to>
      <xdr:col>78</xdr:col>
      <xdr:colOff>69850</xdr:colOff>
      <xdr:row>81</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7820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138430</xdr:rowOff>
    </xdr:from>
    <xdr:to>
      <xdr:col>73</xdr:col>
      <xdr:colOff>180975</xdr:colOff>
      <xdr:row>81</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4025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153670</xdr:rowOff>
    </xdr:from>
    <xdr:to>
      <xdr:col>69</xdr:col>
      <xdr:colOff>92075</xdr:colOff>
      <xdr:row>81</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404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114300</xdr:rowOff>
    </xdr:from>
    <xdr:to>
      <xdr:col>82</xdr:col>
      <xdr:colOff>158750</xdr:colOff>
      <xdr:row>80</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86377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87630</xdr:rowOff>
    </xdr:from>
    <xdr:to>
      <xdr:col>74</xdr:col>
      <xdr:colOff>31750</xdr:colOff>
      <xdr:row>82</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102870</xdr:rowOff>
    </xdr:from>
    <xdr:to>
      <xdr:col>69</xdr:col>
      <xdr:colOff>142875</xdr:colOff>
      <xdr:row>82</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17797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102870</xdr:rowOff>
    </xdr:from>
    <xdr:to>
      <xdr:col>65</xdr:col>
      <xdr:colOff>53975</xdr:colOff>
      <xdr:row>82</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38208</xdr:rowOff>
    </xdr:from>
    <xdr:to>
      <xdr:col>29</xdr:col>
      <xdr:colOff>127000</xdr:colOff>
      <xdr:row>17</xdr:row>
      <xdr:rowOff>53139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0483"/>
          <a:ext cx="647700" cy="14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22985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2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53139</xdr:rowOff>
    </xdr:from>
    <xdr:to>
      <xdr:col>26</xdr:col>
      <xdr:colOff>50800</xdr:colOff>
      <xdr:row>17</xdr:row>
      <xdr:rowOff>61582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5414"/>
          <a:ext cx="698500" cy="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46733</xdr:rowOff>
    </xdr:from>
    <xdr:to>
      <xdr:col>22</xdr:col>
      <xdr:colOff>114300</xdr:colOff>
      <xdr:row>17</xdr:row>
      <xdr:rowOff>61582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09008"/>
          <a:ext cx="698500" cy="1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46733</xdr:rowOff>
    </xdr:from>
    <xdr:to>
      <xdr:col>18</xdr:col>
      <xdr:colOff>177800</xdr:colOff>
      <xdr:row>17</xdr:row>
      <xdr:rowOff>87096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09008"/>
          <a:ext cx="698500" cy="4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158858</xdr:rowOff>
    </xdr:from>
    <xdr:to>
      <xdr:col>29</xdr:col>
      <xdr:colOff>177800</xdr:colOff>
      <xdr:row>17</xdr:row>
      <xdr:rowOff>89008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9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3935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2339</xdr:rowOff>
    </xdr:from>
    <xdr:to>
      <xdr:col>26</xdr:col>
      <xdr:colOff>101600</xdr:colOff>
      <xdr:row>17</xdr:row>
      <xdr:rowOff>103939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114116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10782</xdr:rowOff>
    </xdr:from>
    <xdr:to>
      <xdr:col>22</xdr:col>
      <xdr:colOff>165100</xdr:colOff>
      <xdr:row>17</xdr:row>
      <xdr:rowOff>112382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122559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167383</xdr:rowOff>
    </xdr:from>
    <xdr:to>
      <xdr:col>19</xdr:col>
      <xdr:colOff>38100</xdr:colOff>
      <xdr:row>17</xdr:row>
      <xdr:rowOff>97533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5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107710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2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36296</xdr:rowOff>
    </xdr:from>
    <xdr:to>
      <xdr:col>15</xdr:col>
      <xdr:colOff>101600</xdr:colOff>
      <xdr:row>17</xdr:row>
      <xdr:rowOff>137896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148073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189554</xdr:rowOff>
    </xdr:from>
    <xdr:to>
      <xdr:col>29</xdr:col>
      <xdr:colOff>127000</xdr:colOff>
      <xdr:row>35</xdr:row>
      <xdr:rowOff>196773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99904"/>
          <a:ext cx="647700" cy="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184424</xdr:rowOff>
    </xdr:from>
    <xdr:to>
      <xdr:col>26</xdr:col>
      <xdr:colOff>50800</xdr:colOff>
      <xdr:row>35</xdr:row>
      <xdr:rowOff>189554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94774"/>
          <a:ext cx="698500" cy="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149192</xdr:rowOff>
    </xdr:from>
    <xdr:to>
      <xdr:col>22</xdr:col>
      <xdr:colOff>114300</xdr:colOff>
      <xdr:row>35</xdr:row>
      <xdr:rowOff>184424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59542"/>
          <a:ext cx="698500" cy="3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149192</xdr:rowOff>
    </xdr:from>
    <xdr:to>
      <xdr:col>18</xdr:col>
      <xdr:colOff>177800</xdr:colOff>
      <xdr:row>35</xdr:row>
      <xdr:rowOff>152082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59542"/>
          <a:ext cx="698500" cy="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145973</xdr:rowOff>
    </xdr:from>
    <xdr:to>
      <xdr:col>29</xdr:col>
      <xdr:colOff>177800</xdr:colOff>
      <xdr:row>35</xdr:row>
      <xdr:rowOff>247573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118050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138754</xdr:rowOff>
    </xdr:from>
    <xdr:to>
      <xdr:col>26</xdr:col>
      <xdr:colOff>101600</xdr:colOff>
      <xdr:row>35</xdr:row>
      <xdr:rowOff>240354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250531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7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133624</xdr:rowOff>
    </xdr:from>
    <xdr:to>
      <xdr:col>22</xdr:col>
      <xdr:colOff>165100</xdr:colOff>
      <xdr:row>35</xdr:row>
      <xdr:rowOff>235224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98392</xdr:rowOff>
    </xdr:from>
    <xdr:to>
      <xdr:col>19</xdr:col>
      <xdr:colOff>38100</xdr:colOff>
      <xdr:row>35</xdr:row>
      <xdr:rowOff>199992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0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210169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7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101282</xdr:rowOff>
    </xdr:from>
    <xdr:to>
      <xdr:col>15</xdr:col>
      <xdr:colOff>101600</xdr:colOff>
      <xdr:row>35</xdr:row>
      <xdr:rowOff>202882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1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213059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8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132137</xdr:rowOff>
    </xdr:from>
    <xdr:to>
      <xdr:col>24</xdr:col>
      <xdr:colOff>63500</xdr:colOff>
      <xdr:row>36</xdr:row>
      <xdr:rowOff>134503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4337"/>
          <a:ext cx="8382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128868</xdr:rowOff>
    </xdr:from>
    <xdr:to>
      <xdr:col>19</xdr:col>
      <xdr:colOff>177800</xdr:colOff>
      <xdr:row>36</xdr:row>
      <xdr:rowOff>134503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01068"/>
          <a:ext cx="8890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128868</xdr:rowOff>
    </xdr:from>
    <xdr:to>
      <xdr:col>15</xdr:col>
      <xdr:colOff>50800</xdr:colOff>
      <xdr:row>36</xdr:row>
      <xdr:rowOff>136046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1068"/>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136046</xdr:rowOff>
    </xdr:from>
    <xdr:to>
      <xdr:col>10</xdr:col>
      <xdr:colOff>114300</xdr:colOff>
      <xdr:row>36</xdr:row>
      <xdr:rowOff>151745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8246"/>
          <a:ext cx="889000" cy="1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81337</xdr:rowOff>
    </xdr:from>
    <xdr:to>
      <xdr:col>24</xdr:col>
      <xdr:colOff>114300</xdr:colOff>
      <xdr:row>37</xdr:row>
      <xdr:rowOff>11487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59764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83703</xdr:rowOff>
    </xdr:from>
    <xdr:to>
      <xdr:col>20</xdr:col>
      <xdr:colOff>38100</xdr:colOff>
      <xdr:row>37</xdr:row>
      <xdr:rowOff>13853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4980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78068</xdr:rowOff>
    </xdr:from>
    <xdr:to>
      <xdr:col>15</xdr:col>
      <xdr:colOff>101600</xdr:colOff>
      <xdr:row>37</xdr:row>
      <xdr:rowOff>8218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24745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85246</xdr:rowOff>
    </xdr:from>
    <xdr:to>
      <xdr:col>10</xdr:col>
      <xdr:colOff>165100</xdr:colOff>
      <xdr:row>37</xdr:row>
      <xdr:rowOff>15396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31923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100945</xdr:rowOff>
    </xdr:from>
    <xdr:to>
      <xdr:col>6</xdr:col>
      <xdr:colOff>38100</xdr:colOff>
      <xdr:row>37</xdr:row>
      <xdr:rowOff>31095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47622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99205</xdr:rowOff>
    </xdr:from>
    <xdr:to>
      <xdr:col>24</xdr:col>
      <xdr:colOff>63500</xdr:colOff>
      <xdr:row>57</xdr:row>
      <xdr:rowOff>101164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185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101164</xdr:rowOff>
    </xdr:from>
    <xdr:to>
      <xdr:col>19</xdr:col>
      <xdr:colOff>177800</xdr:colOff>
      <xdr:row>57</xdr:row>
      <xdr:rowOff>143352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3814"/>
          <a:ext cx="889000" cy="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143352</xdr:rowOff>
    </xdr:from>
    <xdr:to>
      <xdr:col>15</xdr:col>
      <xdr:colOff>50800</xdr:colOff>
      <xdr:row>58</xdr:row>
      <xdr:rowOff>10168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6002"/>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10168</xdr:rowOff>
    </xdr:from>
    <xdr:to>
      <xdr:col>10</xdr:col>
      <xdr:colOff>114300</xdr:colOff>
      <xdr:row>58</xdr:row>
      <xdr:rowOff>16813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4268"/>
          <a:ext cx="8890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48405</xdr:rowOff>
    </xdr:from>
    <xdr:to>
      <xdr:col>24</xdr:col>
      <xdr:colOff>114300</xdr:colOff>
      <xdr:row>57</xdr:row>
      <xdr:rowOff>150005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26832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50364</xdr:rowOff>
    </xdr:from>
    <xdr:to>
      <xdr:col>20</xdr:col>
      <xdr:colOff>38100</xdr:colOff>
      <xdr:row>57</xdr:row>
      <xdr:rowOff>151964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143091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92552</xdr:rowOff>
    </xdr:from>
    <xdr:to>
      <xdr:col>15</xdr:col>
      <xdr:colOff>101600</xdr:colOff>
      <xdr:row>58</xdr:row>
      <xdr:rowOff>22702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130818</xdr:rowOff>
    </xdr:from>
    <xdr:to>
      <xdr:col>10</xdr:col>
      <xdr:colOff>165100</xdr:colOff>
      <xdr:row>58</xdr:row>
      <xdr:rowOff>60968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52095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137463</xdr:rowOff>
    </xdr:from>
    <xdr:to>
      <xdr:col>6</xdr:col>
      <xdr:colOff>38100</xdr:colOff>
      <xdr:row>58</xdr:row>
      <xdr:rowOff>67613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58740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0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3756</xdr:rowOff>
    </xdr:from>
    <xdr:to>
      <xdr:col>24</xdr:col>
      <xdr:colOff>63500</xdr:colOff>
      <xdr:row>78</xdr:row>
      <xdr:rowOff>17980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76856"/>
          <a:ext cx="8382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17980</xdr:rowOff>
    </xdr:from>
    <xdr:to>
      <xdr:col>19</xdr:col>
      <xdr:colOff>177800</xdr:colOff>
      <xdr:row>78</xdr:row>
      <xdr:rowOff>45723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1080"/>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31883</xdr:rowOff>
    </xdr:from>
    <xdr:to>
      <xdr:col>15</xdr:col>
      <xdr:colOff>50800</xdr:colOff>
      <xdr:row>78</xdr:row>
      <xdr:rowOff>45723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4983"/>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31883</xdr:rowOff>
    </xdr:from>
    <xdr:to>
      <xdr:col>10</xdr:col>
      <xdr:colOff>114300</xdr:colOff>
      <xdr:row>78</xdr:row>
      <xdr:rowOff>40122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4983"/>
          <a:ext cx="889000" cy="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124406</xdr:rowOff>
    </xdr:from>
    <xdr:to>
      <xdr:col>24</xdr:col>
      <xdr:colOff>114300</xdr:colOff>
      <xdr:row>78</xdr:row>
      <xdr:rowOff>54556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102833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138630</xdr:rowOff>
    </xdr:from>
    <xdr:to>
      <xdr:col>20</xdr:col>
      <xdr:colOff>38100</xdr:colOff>
      <xdr:row>78</xdr:row>
      <xdr:rowOff>68780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59907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166373</xdr:rowOff>
    </xdr:from>
    <xdr:to>
      <xdr:col>15</xdr:col>
      <xdr:colOff>101600</xdr:colOff>
      <xdr:row>78</xdr:row>
      <xdr:rowOff>96523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87650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152533</xdr:rowOff>
    </xdr:from>
    <xdr:to>
      <xdr:col>10</xdr:col>
      <xdr:colOff>165100</xdr:colOff>
      <xdr:row>78</xdr:row>
      <xdr:rowOff>82683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73810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160772</xdr:rowOff>
    </xdr:from>
    <xdr:to>
      <xdr:col>6</xdr:col>
      <xdr:colOff>38100</xdr:colOff>
      <xdr:row>78</xdr:row>
      <xdr:rowOff>90922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82049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95366</xdr:rowOff>
    </xdr:from>
    <xdr:to>
      <xdr:col>24</xdr:col>
      <xdr:colOff>63500</xdr:colOff>
      <xdr:row>96</xdr:row>
      <xdr:rowOff>127935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3116"/>
          <a:ext cx="838200" cy="20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127935</xdr:rowOff>
    </xdr:from>
    <xdr:to>
      <xdr:col>19</xdr:col>
      <xdr:colOff>177800</xdr:colOff>
      <xdr:row>96</xdr:row>
      <xdr:rowOff>152326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87135"/>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137491</xdr:rowOff>
    </xdr:from>
    <xdr:to>
      <xdr:col>15</xdr:col>
      <xdr:colOff>50800</xdr:colOff>
      <xdr:row>96</xdr:row>
      <xdr:rowOff>152326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96691"/>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109601</xdr:rowOff>
    </xdr:from>
    <xdr:to>
      <xdr:col>10</xdr:col>
      <xdr:colOff>114300</xdr:colOff>
      <xdr:row>96</xdr:row>
      <xdr:rowOff>137491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688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44566</xdr:rowOff>
    </xdr:from>
    <xdr:to>
      <xdr:col>24</xdr:col>
      <xdr:colOff>114300</xdr:colOff>
      <xdr:row>95</xdr:row>
      <xdr:rowOff>146166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22993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77135</xdr:rowOff>
    </xdr:from>
    <xdr:to>
      <xdr:col>20</xdr:col>
      <xdr:colOff>38100</xdr:colOff>
      <xdr:row>97</xdr:row>
      <xdr:rowOff>7285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169862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101526</xdr:rowOff>
    </xdr:from>
    <xdr:to>
      <xdr:col>15</xdr:col>
      <xdr:colOff>101600</xdr:colOff>
      <xdr:row>97</xdr:row>
      <xdr:rowOff>31676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86691</xdr:rowOff>
    </xdr:from>
    <xdr:to>
      <xdr:col>10</xdr:col>
      <xdr:colOff>165100</xdr:colOff>
      <xdr:row>97</xdr:row>
      <xdr:rowOff>16841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58801</xdr:rowOff>
    </xdr:from>
    <xdr:to>
      <xdr:col>6</xdr:col>
      <xdr:colOff>38100</xdr:colOff>
      <xdr:row>96</xdr:row>
      <xdr:rowOff>160401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151528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134210</xdr:rowOff>
    </xdr:from>
    <xdr:to>
      <xdr:col>55</xdr:col>
      <xdr:colOff>0</xdr:colOff>
      <xdr:row>36</xdr:row>
      <xdr:rowOff>82358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34960"/>
          <a:ext cx="838200" cy="11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134210</xdr:rowOff>
    </xdr:from>
    <xdr:to>
      <xdr:col>50</xdr:col>
      <xdr:colOff>114300</xdr:colOff>
      <xdr:row>37</xdr:row>
      <xdr:rowOff>81199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34960"/>
          <a:ext cx="889000" cy="28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81199</xdr:rowOff>
    </xdr:from>
    <xdr:to>
      <xdr:col>45</xdr:col>
      <xdr:colOff>177800</xdr:colOff>
      <xdr:row>37</xdr:row>
      <xdr:rowOff>133770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24849"/>
          <a:ext cx="889000" cy="5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133770</xdr:rowOff>
    </xdr:from>
    <xdr:to>
      <xdr:col>41</xdr:col>
      <xdr:colOff>50800</xdr:colOff>
      <xdr:row>37</xdr:row>
      <xdr:rowOff>143847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77420"/>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31558</xdr:rowOff>
    </xdr:from>
    <xdr:to>
      <xdr:col>55</xdr:col>
      <xdr:colOff>50800</xdr:colOff>
      <xdr:row>36</xdr:row>
      <xdr:rowOff>133158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0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54435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83410</xdr:rowOff>
    </xdr:from>
    <xdr:to>
      <xdr:col>50</xdr:col>
      <xdr:colOff>165100</xdr:colOff>
      <xdr:row>36</xdr:row>
      <xdr:rowOff>13560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7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30399</xdr:rowOff>
    </xdr:from>
    <xdr:to>
      <xdr:col>46</xdr:col>
      <xdr:colOff>38100</xdr:colOff>
      <xdr:row>37</xdr:row>
      <xdr:rowOff>131999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123126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82970</xdr:rowOff>
    </xdr:from>
    <xdr:to>
      <xdr:col>41</xdr:col>
      <xdr:colOff>101600</xdr:colOff>
      <xdr:row>38</xdr:row>
      <xdr:rowOff>13120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4246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1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93047</xdr:rowOff>
    </xdr:from>
    <xdr:to>
      <xdr:col>36</xdr:col>
      <xdr:colOff>165100</xdr:colOff>
      <xdr:row>38</xdr:row>
      <xdr:rowOff>23197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93655</xdr:rowOff>
    </xdr:from>
    <xdr:to>
      <xdr:col>55</xdr:col>
      <xdr:colOff>0</xdr:colOff>
      <xdr:row>58</xdr:row>
      <xdr:rowOff>100223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37755"/>
          <a:ext cx="8382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93655</xdr:rowOff>
    </xdr:from>
    <xdr:to>
      <xdr:col>50</xdr:col>
      <xdr:colOff>114300</xdr:colOff>
      <xdr:row>58</xdr:row>
      <xdr:rowOff>121876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37755"/>
          <a:ext cx="889000" cy="2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114908</xdr:rowOff>
    </xdr:from>
    <xdr:to>
      <xdr:col>45</xdr:col>
      <xdr:colOff>177800</xdr:colOff>
      <xdr:row>58</xdr:row>
      <xdr:rowOff>121876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9008"/>
          <a:ext cx="8890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112838</xdr:rowOff>
    </xdr:from>
    <xdr:to>
      <xdr:col>41</xdr:col>
      <xdr:colOff>50800</xdr:colOff>
      <xdr:row>58</xdr:row>
      <xdr:rowOff>114908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5693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49423</xdr:rowOff>
    </xdr:from>
    <xdr:to>
      <xdr:col>55</xdr:col>
      <xdr:colOff>50800</xdr:colOff>
      <xdr:row>58</xdr:row>
      <xdr:rowOff>151023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42855</xdr:rowOff>
    </xdr:from>
    <xdr:to>
      <xdr:col>50</xdr:col>
      <xdr:colOff>165100</xdr:colOff>
      <xdr:row>58</xdr:row>
      <xdr:rowOff>144455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135582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7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71076</xdr:rowOff>
    </xdr:from>
    <xdr:to>
      <xdr:col>46</xdr:col>
      <xdr:colOff>38100</xdr:colOff>
      <xdr:row>59</xdr:row>
      <xdr:rowOff>1226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163803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64108</xdr:rowOff>
    </xdr:from>
    <xdr:to>
      <xdr:col>41</xdr:col>
      <xdr:colOff>101600</xdr:colOff>
      <xdr:row>58</xdr:row>
      <xdr:rowOff>165708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156835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62038</xdr:rowOff>
    </xdr:from>
    <xdr:to>
      <xdr:col>36</xdr:col>
      <xdr:colOff>165100</xdr:colOff>
      <xdr:row>58</xdr:row>
      <xdr:rowOff>163638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154765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111672</xdr:rowOff>
    </xdr:from>
    <xdr:to>
      <xdr:col>55</xdr:col>
      <xdr:colOff>0</xdr:colOff>
      <xdr:row>78</xdr:row>
      <xdr:rowOff>138128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84772"/>
          <a:ext cx="838200" cy="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111672</xdr:rowOff>
    </xdr:from>
    <xdr:to>
      <xdr:col>50</xdr:col>
      <xdr:colOff>114300</xdr:colOff>
      <xdr:row>78</xdr:row>
      <xdr:rowOff>138374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84772"/>
          <a:ext cx="889000" cy="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138374</xdr:rowOff>
    </xdr:from>
    <xdr:to>
      <xdr:col>45</xdr:col>
      <xdr:colOff>177800</xdr:colOff>
      <xdr:row>78</xdr:row>
      <xdr:rowOff>139461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511474"/>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127904</xdr:rowOff>
    </xdr:from>
    <xdr:to>
      <xdr:col>41</xdr:col>
      <xdr:colOff>50800</xdr:colOff>
      <xdr:row>78</xdr:row>
      <xdr:rowOff>139461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501004"/>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87328</xdr:rowOff>
    </xdr:from>
    <xdr:to>
      <xdr:col>55</xdr:col>
      <xdr:colOff>50800</xdr:colOff>
      <xdr:row>79</xdr:row>
      <xdr:rowOff>17478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51909</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60872</xdr:rowOff>
    </xdr:from>
    <xdr:to>
      <xdr:col>50</xdr:col>
      <xdr:colOff>165100</xdr:colOff>
      <xdr:row>78</xdr:row>
      <xdr:rowOff>162472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7549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20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87574</xdr:rowOff>
    </xdr:from>
    <xdr:to>
      <xdr:col>46</xdr:col>
      <xdr:colOff>38100</xdr:colOff>
      <xdr:row>79</xdr:row>
      <xdr:rowOff>17724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8851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5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88661</xdr:rowOff>
    </xdr:from>
    <xdr:to>
      <xdr:col>41</xdr:col>
      <xdr:colOff>101600</xdr:colOff>
      <xdr:row>79</xdr:row>
      <xdr:rowOff>18811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9938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77104</xdr:rowOff>
    </xdr:from>
    <xdr:to>
      <xdr:col>36</xdr:col>
      <xdr:colOff>165100</xdr:colOff>
      <xdr:row>79</xdr:row>
      <xdr:rowOff>7254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169831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136843</xdr:rowOff>
    </xdr:from>
    <xdr:to>
      <xdr:col>55</xdr:col>
      <xdr:colOff>0</xdr:colOff>
      <xdr:row>98</xdr:row>
      <xdr:rowOff>91086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67493"/>
          <a:ext cx="838200" cy="12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91086</xdr:rowOff>
    </xdr:from>
    <xdr:to>
      <xdr:col>50</xdr:col>
      <xdr:colOff>114300</xdr:colOff>
      <xdr:row>98</xdr:row>
      <xdr:rowOff>113990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93186"/>
          <a:ext cx="889000" cy="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113990</xdr:rowOff>
    </xdr:from>
    <xdr:to>
      <xdr:col>45</xdr:col>
      <xdr:colOff>177800</xdr:colOff>
      <xdr:row>98</xdr:row>
      <xdr:rowOff>118539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16090"/>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118539</xdr:rowOff>
    </xdr:from>
    <xdr:to>
      <xdr:col>41</xdr:col>
      <xdr:colOff>50800</xdr:colOff>
      <xdr:row>98</xdr:row>
      <xdr:rowOff>155829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20639"/>
          <a:ext cx="889000" cy="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86043</xdr:rowOff>
    </xdr:from>
    <xdr:to>
      <xdr:col>55</xdr:col>
      <xdr:colOff>50800</xdr:colOff>
      <xdr:row>98</xdr:row>
      <xdr:rowOff>16193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64470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40286</xdr:rowOff>
    </xdr:from>
    <xdr:to>
      <xdr:col>50</xdr:col>
      <xdr:colOff>165100</xdr:colOff>
      <xdr:row>98</xdr:row>
      <xdr:rowOff>141886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133013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63190</xdr:rowOff>
    </xdr:from>
    <xdr:to>
      <xdr:col>46</xdr:col>
      <xdr:colOff>38100</xdr:colOff>
      <xdr:row>98</xdr:row>
      <xdr:rowOff>164790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155917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67739</xdr:rowOff>
    </xdr:from>
    <xdr:to>
      <xdr:col>41</xdr:col>
      <xdr:colOff>101600</xdr:colOff>
      <xdr:row>98</xdr:row>
      <xdr:rowOff>169339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160466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105029</xdr:rowOff>
    </xdr:from>
    <xdr:to>
      <xdr:col>36</xdr:col>
      <xdr:colOff>165100</xdr:colOff>
      <xdr:row>99</xdr:row>
      <xdr:rowOff>35179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9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26306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131006</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6106"/>
          <a:ext cx="83820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80206</xdr:rowOff>
    </xdr:from>
    <xdr:to>
      <xdr:col>85</xdr:col>
      <xdr:colOff>177800</xdr:colOff>
      <xdr:row>39</xdr:row>
      <xdr:rowOff>10356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161120</xdr:rowOff>
    </xdr:from>
    <xdr:to>
      <xdr:col>85</xdr:col>
      <xdr:colOff>127000</xdr:colOff>
      <xdr:row>77</xdr:row>
      <xdr:rowOff>167049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62770"/>
          <a:ext cx="8382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146534</xdr:rowOff>
    </xdr:from>
    <xdr:to>
      <xdr:col>81</xdr:col>
      <xdr:colOff>50800</xdr:colOff>
      <xdr:row>77</xdr:row>
      <xdr:rowOff>161120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8184"/>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120166</xdr:rowOff>
    </xdr:from>
    <xdr:to>
      <xdr:col>76</xdr:col>
      <xdr:colOff>114300</xdr:colOff>
      <xdr:row>77</xdr:row>
      <xdr:rowOff>146534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21816"/>
          <a:ext cx="889000" cy="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110910</xdr:rowOff>
    </xdr:from>
    <xdr:to>
      <xdr:col>71</xdr:col>
      <xdr:colOff>177800</xdr:colOff>
      <xdr:row>77</xdr:row>
      <xdr:rowOff>120166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2560"/>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116249</xdr:rowOff>
    </xdr:from>
    <xdr:to>
      <xdr:col>85</xdr:col>
      <xdr:colOff>177800</xdr:colOff>
      <xdr:row>78</xdr:row>
      <xdr:rowOff>46399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94676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110320</xdr:rowOff>
    </xdr:from>
    <xdr:to>
      <xdr:col>81</xdr:col>
      <xdr:colOff>101600</xdr:colOff>
      <xdr:row>78</xdr:row>
      <xdr:rowOff>40470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31597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40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95734</xdr:rowOff>
    </xdr:from>
    <xdr:to>
      <xdr:col>76</xdr:col>
      <xdr:colOff>165100</xdr:colOff>
      <xdr:row>78</xdr:row>
      <xdr:rowOff>25884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17011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9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69366</xdr:rowOff>
    </xdr:from>
    <xdr:to>
      <xdr:col>72</xdr:col>
      <xdr:colOff>38100</xdr:colOff>
      <xdr:row>77</xdr:row>
      <xdr:rowOff>170966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162093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6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60110</xdr:rowOff>
    </xdr:from>
    <xdr:to>
      <xdr:col>67</xdr:col>
      <xdr:colOff>101600</xdr:colOff>
      <xdr:row>77</xdr:row>
      <xdr:rowOff>161710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152837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5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55798</xdr:rowOff>
    </xdr:from>
    <xdr:to>
      <xdr:col>85</xdr:col>
      <xdr:colOff>127000</xdr:colOff>
      <xdr:row>98</xdr:row>
      <xdr:rowOff>77884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7898"/>
          <a:ext cx="8382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75873</xdr:rowOff>
    </xdr:from>
    <xdr:to>
      <xdr:col>81</xdr:col>
      <xdr:colOff>50800</xdr:colOff>
      <xdr:row>98</xdr:row>
      <xdr:rowOff>77884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79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75873</xdr:rowOff>
    </xdr:from>
    <xdr:to>
      <xdr:col>76</xdr:col>
      <xdr:colOff>114300</xdr:colOff>
      <xdr:row>98</xdr:row>
      <xdr:rowOff>126504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7973"/>
          <a:ext cx="889000" cy="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97079</xdr:rowOff>
    </xdr:from>
    <xdr:to>
      <xdr:col>71</xdr:col>
      <xdr:colOff>177800</xdr:colOff>
      <xdr:row>98</xdr:row>
      <xdr:rowOff>126504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99179"/>
          <a:ext cx="889000" cy="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4998</xdr:rowOff>
    </xdr:from>
    <xdr:to>
      <xdr:col>85</xdr:col>
      <xdr:colOff>177800</xdr:colOff>
      <xdr:row>98</xdr:row>
      <xdr:rowOff>106598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135825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27084</xdr:rowOff>
    </xdr:from>
    <xdr:to>
      <xdr:col>81</xdr:col>
      <xdr:colOff>101600</xdr:colOff>
      <xdr:row>98</xdr:row>
      <xdr:rowOff>128684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145211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0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25073</xdr:rowOff>
    </xdr:from>
    <xdr:to>
      <xdr:col>76</xdr:col>
      <xdr:colOff>165100</xdr:colOff>
      <xdr:row>98</xdr:row>
      <xdr:rowOff>126673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143200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6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75704</xdr:rowOff>
    </xdr:from>
    <xdr:to>
      <xdr:col>72</xdr:col>
      <xdr:colOff>38100</xdr:colOff>
      <xdr:row>99</xdr:row>
      <xdr:rowOff>5854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46279</xdr:rowOff>
    </xdr:from>
    <xdr:to>
      <xdr:col>67</xdr:col>
      <xdr:colOff>101600</xdr:colOff>
      <xdr:row>98</xdr:row>
      <xdr:rowOff>147879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164406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2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18411</xdr:rowOff>
    </xdr:from>
    <xdr:to>
      <xdr:col>116</xdr:col>
      <xdr:colOff>63500</xdr:colOff>
      <xdr:row>59</xdr:row>
      <xdr:rowOff>22951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961"/>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121983</xdr:rowOff>
    </xdr:from>
    <xdr:to>
      <xdr:col>111</xdr:col>
      <xdr:colOff>177800</xdr:colOff>
      <xdr:row>59</xdr:row>
      <xdr:rowOff>22951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6083"/>
          <a:ext cx="889000" cy="7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121983</xdr:rowOff>
    </xdr:from>
    <xdr:to>
      <xdr:col>107</xdr:col>
      <xdr:colOff>50800</xdr:colOff>
      <xdr:row>58</xdr:row>
      <xdr:rowOff>122817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66083"/>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66025</xdr:rowOff>
    </xdr:from>
    <xdr:to>
      <xdr:col>102</xdr:col>
      <xdr:colOff>114300</xdr:colOff>
      <xdr:row>58</xdr:row>
      <xdr:rowOff>122817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10125"/>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139061</xdr:rowOff>
    </xdr:from>
    <xdr:to>
      <xdr:col>116</xdr:col>
      <xdr:colOff>114300</xdr:colOff>
      <xdr:row>59</xdr:row>
      <xdr:rowOff>69211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67800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143601</xdr:rowOff>
    </xdr:from>
    <xdr:to>
      <xdr:col>112</xdr:col>
      <xdr:colOff>38100</xdr:colOff>
      <xdr:row>59</xdr:row>
      <xdr:rowOff>73751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64878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71183</xdr:rowOff>
    </xdr:from>
    <xdr:to>
      <xdr:col>107</xdr:col>
      <xdr:colOff>101600</xdr:colOff>
      <xdr:row>59</xdr:row>
      <xdr:rowOff>1333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17860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72017</xdr:rowOff>
    </xdr:from>
    <xdr:to>
      <xdr:col>102</xdr:col>
      <xdr:colOff>165100</xdr:colOff>
      <xdr:row>59</xdr:row>
      <xdr:rowOff>2167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18694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15225</xdr:rowOff>
    </xdr:from>
    <xdr:to>
      <xdr:col>98</xdr:col>
      <xdr:colOff>38100</xdr:colOff>
      <xdr:row>58</xdr:row>
      <xdr:rowOff>116825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133352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157686</xdr:rowOff>
    </xdr:from>
    <xdr:to>
      <xdr:col>116</xdr:col>
      <xdr:colOff>63500</xdr:colOff>
      <xdr:row>76</xdr:row>
      <xdr:rowOff>5251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016436"/>
          <a:ext cx="8382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157686</xdr:rowOff>
    </xdr:from>
    <xdr:to>
      <xdr:col>111</xdr:col>
      <xdr:colOff>177800</xdr:colOff>
      <xdr:row>76</xdr:row>
      <xdr:rowOff>1704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016436"/>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1704</xdr:rowOff>
    </xdr:from>
    <xdr:to>
      <xdr:col>107</xdr:col>
      <xdr:colOff>50800</xdr:colOff>
      <xdr:row>76</xdr:row>
      <xdr:rowOff>8026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31904"/>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xdr:rowOff>
    </xdr:from>
    <xdr:to>
      <xdr:col>102</xdr:col>
      <xdr:colOff>114300</xdr:colOff>
      <xdr:row>76</xdr:row>
      <xdr:rowOff>8026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031291"/>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125901</xdr:rowOff>
    </xdr:from>
    <xdr:to>
      <xdr:col>116</xdr:col>
      <xdr:colOff>114300</xdr:colOff>
      <xdr:row>76</xdr:row>
      <xdr:rowOff>56051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104328</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6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106886</xdr:rowOff>
    </xdr:from>
    <xdr:to>
      <xdr:col>112</xdr:col>
      <xdr:colOff>38100</xdr:colOff>
      <xdr:row>76</xdr:row>
      <xdr:rowOff>37036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28163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5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122353</xdr:rowOff>
    </xdr:from>
    <xdr:to>
      <xdr:col>107</xdr:col>
      <xdr:colOff>101600</xdr:colOff>
      <xdr:row>76</xdr:row>
      <xdr:rowOff>52502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81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43631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307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128677</xdr:rowOff>
    </xdr:from>
    <xdr:to>
      <xdr:col>102</xdr:col>
      <xdr:colOff>165100</xdr:colOff>
      <xdr:row>76</xdr:row>
      <xdr:rowOff>58827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49953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08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121741</xdr:rowOff>
    </xdr:from>
    <xdr:to>
      <xdr:col>98</xdr:col>
      <xdr:colOff>38100</xdr:colOff>
      <xdr:row>76</xdr:row>
      <xdr:rowOff>51891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43018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0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人口減少に伴い、住民一人当たりのコストは全体的に上昇傾向にある。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件費は、当町が町立の高等学校１校と保育所３か所を運営していることから、類似団体平均値を上回る状況が続いていた。令和３年度は類似団体平均値を下回る結果となったが、これは、令和２年度に引き続き退職手当組合普通納付負担金の納付特例に該当した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と退職者の増の影響によって減少したためで、一時的なものであると分析している。人口推計に基づく住民１人当たりの職員数とコストについて充分な検証を行ったうえで計画的な定員管理を進めていく。補助費等の減は、新型コロナウイルス感染症関連の補助金の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物件費は、新型コロナウイルス感染症の感染予防対策費用やＧＩＧＡスクール構想に基づくタブレットの購入費が減となったが、施設解体費の増によって大きな減少とはならなかった。普通建設事業費は、防災行政無線施設の更新事業が増の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前年度より増加しているものの類似団体平均値を依然下回っている。全体的な施設の老朽化が当町の課題であり、今後維持補修費が増大するものと想定しているため、その他の経費とのバランスを取りながら計画的な施設管理と地方債の発行に努めて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く。積立金の増については、ふるさと納税寄附金及び普通交付税の増加が要因であるが、令和４年度の基金残高は、新型コロナウイルス感染症対策事業の実施で令和３年度基金残高より減少するものと推計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4,428
4,399
284.00
6,188,685
6,119,086
69,114
3,170,879
4,987,331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141624</xdr:rowOff>
    </xdr:from>
    <xdr:to>
      <xdr:col>24</xdr:col>
      <xdr:colOff>63500</xdr:colOff>
      <xdr:row>37</xdr:row>
      <xdr:rowOff>147606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5274"/>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143682</xdr:rowOff>
    </xdr:from>
    <xdr:to>
      <xdr:col>19</xdr:col>
      <xdr:colOff>177800</xdr:colOff>
      <xdr:row>37</xdr:row>
      <xdr:rowOff>147606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7332"/>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143682</xdr:rowOff>
    </xdr:from>
    <xdr:to>
      <xdr:col>15</xdr:col>
      <xdr:colOff>50800</xdr:colOff>
      <xdr:row>37</xdr:row>
      <xdr:rowOff>148482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733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148482</xdr:rowOff>
    </xdr:from>
    <xdr:to>
      <xdr:col>10</xdr:col>
      <xdr:colOff>114300</xdr:colOff>
      <xdr:row>37</xdr:row>
      <xdr:rowOff>155950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213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90824</xdr:rowOff>
    </xdr:from>
    <xdr:to>
      <xdr:col>24</xdr:col>
      <xdr:colOff>114300</xdr:colOff>
      <xdr:row>38</xdr:row>
      <xdr:rowOff>20974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5751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96806</xdr:rowOff>
    </xdr:from>
    <xdr:to>
      <xdr:col>20</xdr:col>
      <xdr:colOff>38100</xdr:colOff>
      <xdr:row>38</xdr:row>
      <xdr:rowOff>26956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18083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92882</xdr:rowOff>
    </xdr:from>
    <xdr:to>
      <xdr:col>15</xdr:col>
      <xdr:colOff>101600</xdr:colOff>
      <xdr:row>38</xdr:row>
      <xdr:rowOff>23031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6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14158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97682</xdr:rowOff>
    </xdr:from>
    <xdr:to>
      <xdr:col>10</xdr:col>
      <xdr:colOff>165100</xdr:colOff>
      <xdr:row>38</xdr:row>
      <xdr:rowOff>27832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18959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105150</xdr:rowOff>
    </xdr:from>
    <xdr:to>
      <xdr:col>6</xdr:col>
      <xdr:colOff>38100</xdr:colOff>
      <xdr:row>38</xdr:row>
      <xdr:rowOff>35300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26426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31958</xdr:rowOff>
    </xdr:from>
    <xdr:to>
      <xdr:col>24</xdr:col>
      <xdr:colOff>63500</xdr:colOff>
      <xdr:row>58</xdr:row>
      <xdr:rowOff>38857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6058"/>
          <a:ext cx="8382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38857</xdr:rowOff>
    </xdr:from>
    <xdr:to>
      <xdr:col>19</xdr:col>
      <xdr:colOff>177800</xdr:colOff>
      <xdr:row>58</xdr:row>
      <xdr:rowOff>62461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2957"/>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62461</xdr:rowOff>
    </xdr:from>
    <xdr:to>
      <xdr:col>15</xdr:col>
      <xdr:colOff>50800</xdr:colOff>
      <xdr:row>58</xdr:row>
      <xdr:rowOff>100068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6561"/>
          <a:ext cx="889000" cy="3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85595</xdr:rowOff>
    </xdr:from>
    <xdr:to>
      <xdr:col>10</xdr:col>
      <xdr:colOff>114300</xdr:colOff>
      <xdr:row>58</xdr:row>
      <xdr:rowOff>100068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29695"/>
          <a:ext cx="889000" cy="1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152608</xdr:rowOff>
    </xdr:from>
    <xdr:to>
      <xdr:col>24</xdr:col>
      <xdr:colOff>114300</xdr:colOff>
      <xdr:row>58</xdr:row>
      <xdr:rowOff>82758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111985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159507</xdr:rowOff>
    </xdr:from>
    <xdr:to>
      <xdr:col>20</xdr:col>
      <xdr:colOff>38100</xdr:colOff>
      <xdr:row>58</xdr:row>
      <xdr:rowOff>89657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106184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7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11661</xdr:rowOff>
    </xdr:from>
    <xdr:to>
      <xdr:col>15</xdr:col>
      <xdr:colOff>101600</xdr:colOff>
      <xdr:row>58</xdr:row>
      <xdr:rowOff>113261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129788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73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49268</xdr:rowOff>
    </xdr:from>
    <xdr:to>
      <xdr:col>10</xdr:col>
      <xdr:colOff>165100</xdr:colOff>
      <xdr:row>58</xdr:row>
      <xdr:rowOff>150868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141995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8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34795</xdr:rowOff>
    </xdr:from>
    <xdr:to>
      <xdr:col>6</xdr:col>
      <xdr:colOff>38100</xdr:colOff>
      <xdr:row>58</xdr:row>
      <xdr:rowOff>136395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127522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170247</xdr:rowOff>
    </xdr:from>
    <xdr:to>
      <xdr:col>24</xdr:col>
      <xdr:colOff>63500</xdr:colOff>
      <xdr:row>79</xdr:row>
      <xdr:rowOff>53099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543347"/>
          <a:ext cx="838200" cy="5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53099</xdr:rowOff>
    </xdr:from>
    <xdr:to>
      <xdr:col>19</xdr:col>
      <xdr:colOff>177800</xdr:colOff>
      <xdr:row>79</xdr:row>
      <xdr:rowOff>76778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97649"/>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67117</xdr:rowOff>
    </xdr:from>
    <xdr:to>
      <xdr:col>15</xdr:col>
      <xdr:colOff>50800</xdr:colOff>
      <xdr:row>79</xdr:row>
      <xdr:rowOff>76778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611667"/>
          <a:ext cx="88900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67117</xdr:rowOff>
    </xdr:from>
    <xdr:to>
      <xdr:col>10</xdr:col>
      <xdr:colOff>114300</xdr:colOff>
      <xdr:row>79</xdr:row>
      <xdr:rowOff>78925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611667"/>
          <a:ext cx="889000" cy="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119447</xdr:rowOff>
    </xdr:from>
    <xdr:to>
      <xdr:col>24</xdr:col>
      <xdr:colOff>114300</xdr:colOff>
      <xdr:row>79</xdr:row>
      <xdr:rowOff>49597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9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97874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2299</xdr:rowOff>
    </xdr:from>
    <xdr:to>
      <xdr:col>20</xdr:col>
      <xdr:colOff>38100</xdr:colOff>
      <xdr:row>79</xdr:row>
      <xdr:rowOff>103899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5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95026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6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25978</xdr:rowOff>
    </xdr:from>
    <xdr:to>
      <xdr:col>15</xdr:col>
      <xdr:colOff>101600</xdr:colOff>
      <xdr:row>79</xdr:row>
      <xdr:rowOff>127578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118705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16317</xdr:rowOff>
    </xdr:from>
    <xdr:to>
      <xdr:col>10</xdr:col>
      <xdr:colOff>165100</xdr:colOff>
      <xdr:row>79</xdr:row>
      <xdr:rowOff>117917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6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109044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28125</xdr:rowOff>
    </xdr:from>
    <xdr:to>
      <xdr:col>6</xdr:col>
      <xdr:colOff>38100</xdr:colOff>
      <xdr:row>79</xdr:row>
      <xdr:rowOff>129725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120852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6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6668</xdr:rowOff>
    </xdr:from>
    <xdr:to>
      <xdr:col>24</xdr:col>
      <xdr:colOff>63500</xdr:colOff>
      <xdr:row>97</xdr:row>
      <xdr:rowOff>88001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37318"/>
          <a:ext cx="838200" cy="8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111819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88001</xdr:rowOff>
    </xdr:from>
    <xdr:to>
      <xdr:col>19</xdr:col>
      <xdr:colOff>177800</xdr:colOff>
      <xdr:row>97</xdr:row>
      <xdr:rowOff>151385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8651"/>
          <a:ext cx="889000" cy="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151385</xdr:rowOff>
    </xdr:from>
    <xdr:to>
      <xdr:col>15</xdr:col>
      <xdr:colOff>50800</xdr:colOff>
      <xdr:row>97</xdr:row>
      <xdr:rowOff>157057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2035"/>
          <a:ext cx="889000" cy="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157057</xdr:rowOff>
    </xdr:from>
    <xdr:to>
      <xdr:col>10</xdr:col>
      <xdr:colOff>114300</xdr:colOff>
      <xdr:row>98</xdr:row>
      <xdr:rowOff>5587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7707"/>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127318</xdr:rowOff>
    </xdr:from>
    <xdr:to>
      <xdr:col>24</xdr:col>
      <xdr:colOff>114300</xdr:colOff>
      <xdr:row>97</xdr:row>
      <xdr:rowOff>57468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150195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3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37201</xdr:rowOff>
    </xdr:from>
    <xdr:to>
      <xdr:col>20</xdr:col>
      <xdr:colOff>38100</xdr:colOff>
      <xdr:row>97</xdr:row>
      <xdr:rowOff>138801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129928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6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100585</xdr:rowOff>
    </xdr:from>
    <xdr:to>
      <xdr:col>15</xdr:col>
      <xdr:colOff>101600</xdr:colOff>
      <xdr:row>98</xdr:row>
      <xdr:rowOff>30735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21862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106257</xdr:rowOff>
    </xdr:from>
    <xdr:to>
      <xdr:col>10</xdr:col>
      <xdr:colOff>165100</xdr:colOff>
      <xdr:row>98</xdr:row>
      <xdr:rowOff>36407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27534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126237</xdr:rowOff>
    </xdr:from>
    <xdr:to>
      <xdr:col>6</xdr:col>
      <xdr:colOff>38100</xdr:colOff>
      <xdr:row>98</xdr:row>
      <xdr:rowOff>56387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47514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97028</xdr:rowOff>
    </xdr:from>
    <xdr:to>
      <xdr:col>55</xdr:col>
      <xdr:colOff>0</xdr:colOff>
      <xdr:row>37</xdr:row>
      <xdr:rowOff>102743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067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53865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8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102743</xdr:rowOff>
    </xdr:from>
    <xdr:to>
      <xdr:col>50</xdr:col>
      <xdr:colOff>114300</xdr:colOff>
      <xdr:row>37</xdr:row>
      <xdr:rowOff>108839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4639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164990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108839</xdr:rowOff>
    </xdr:from>
    <xdr:to>
      <xdr:col>45</xdr:col>
      <xdr:colOff>177800</xdr:colOff>
      <xdr:row>37</xdr:row>
      <xdr:rowOff>115189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524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14749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115189</xdr:rowOff>
    </xdr:from>
    <xdr:to>
      <xdr:col>41</xdr:col>
      <xdr:colOff>50800</xdr:colOff>
      <xdr:row>37</xdr:row>
      <xdr:rowOff>122047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5883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46228</xdr:rowOff>
    </xdr:from>
    <xdr:to>
      <xdr:col>55</xdr:col>
      <xdr:colOff>50800</xdr:colOff>
      <xdr:row>37</xdr:row>
      <xdr:rowOff>147828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69105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51943</xdr:rowOff>
    </xdr:from>
    <xdr:to>
      <xdr:col>50</xdr:col>
      <xdr:colOff>165100</xdr:colOff>
      <xdr:row>37</xdr:row>
      <xdr:rowOff>153543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170070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7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58039</xdr:rowOff>
    </xdr:from>
    <xdr:to>
      <xdr:col>46</xdr:col>
      <xdr:colOff>38100</xdr:colOff>
      <xdr:row>37</xdr:row>
      <xdr:rowOff>159639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4716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64389</xdr:rowOff>
    </xdr:from>
    <xdr:to>
      <xdr:col>41</xdr:col>
      <xdr:colOff>101600</xdr:colOff>
      <xdr:row>37</xdr:row>
      <xdr:rowOff>165989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11066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71247</xdr:rowOff>
    </xdr:from>
    <xdr:to>
      <xdr:col>36</xdr:col>
      <xdr:colOff>165100</xdr:colOff>
      <xdr:row>38</xdr:row>
      <xdr:rowOff>1397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17924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9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118490</xdr:rowOff>
    </xdr:from>
    <xdr:to>
      <xdr:col>55</xdr:col>
      <xdr:colOff>0</xdr:colOff>
      <xdr:row>58</xdr:row>
      <xdr:rowOff>131055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2590"/>
          <a:ext cx="8382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131055</xdr:rowOff>
    </xdr:from>
    <xdr:to>
      <xdr:col>50</xdr:col>
      <xdr:colOff>114300</xdr:colOff>
      <xdr:row>58</xdr:row>
      <xdr:rowOff>147972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515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112409</xdr:rowOff>
    </xdr:from>
    <xdr:to>
      <xdr:col>45</xdr:col>
      <xdr:colOff>177800</xdr:colOff>
      <xdr:row>58</xdr:row>
      <xdr:rowOff>147972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6509"/>
          <a:ext cx="8890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112409</xdr:rowOff>
    </xdr:from>
    <xdr:to>
      <xdr:col>41</xdr:col>
      <xdr:colOff>50800</xdr:colOff>
      <xdr:row>58</xdr:row>
      <xdr:rowOff>118997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6509"/>
          <a:ext cx="889000" cy="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67690</xdr:rowOff>
    </xdr:from>
    <xdr:to>
      <xdr:col>55</xdr:col>
      <xdr:colOff>50800</xdr:colOff>
      <xdr:row>58</xdr:row>
      <xdr:rowOff>169290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154067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80255</xdr:rowOff>
    </xdr:from>
    <xdr:to>
      <xdr:col>50</xdr:col>
      <xdr:colOff>165100</xdr:colOff>
      <xdr:row>59</xdr:row>
      <xdr:rowOff>10405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97172</xdr:rowOff>
    </xdr:from>
    <xdr:to>
      <xdr:col>46</xdr:col>
      <xdr:colOff>38100</xdr:colOff>
      <xdr:row>59</xdr:row>
      <xdr:rowOff>27322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18449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3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61609</xdr:rowOff>
    </xdr:from>
    <xdr:to>
      <xdr:col>41</xdr:col>
      <xdr:colOff>101600</xdr:colOff>
      <xdr:row>58</xdr:row>
      <xdr:rowOff>163209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154336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68197</xdr:rowOff>
    </xdr:from>
    <xdr:to>
      <xdr:col>36</xdr:col>
      <xdr:colOff>165100</xdr:colOff>
      <xdr:row>58</xdr:row>
      <xdr:rowOff>169797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45931</xdr:rowOff>
    </xdr:from>
    <xdr:to>
      <xdr:col>55</xdr:col>
      <xdr:colOff>0</xdr:colOff>
      <xdr:row>78</xdr:row>
      <xdr:rowOff>46388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1903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45931</xdr:rowOff>
    </xdr:from>
    <xdr:to>
      <xdr:col>50</xdr:col>
      <xdr:colOff>114300</xdr:colOff>
      <xdr:row>78</xdr:row>
      <xdr:rowOff>85793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9031"/>
          <a:ext cx="889000" cy="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85793</xdr:rowOff>
    </xdr:from>
    <xdr:to>
      <xdr:col>45</xdr:col>
      <xdr:colOff>177800</xdr:colOff>
      <xdr:row>78</xdr:row>
      <xdr:rowOff>87951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58893"/>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83527</xdr:rowOff>
    </xdr:from>
    <xdr:to>
      <xdr:col>41</xdr:col>
      <xdr:colOff>50800</xdr:colOff>
      <xdr:row>78</xdr:row>
      <xdr:rowOff>87951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5662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167038</xdr:rowOff>
    </xdr:from>
    <xdr:to>
      <xdr:col>55</xdr:col>
      <xdr:colOff>50800</xdr:colOff>
      <xdr:row>78</xdr:row>
      <xdr:rowOff>97188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166581</xdr:rowOff>
    </xdr:from>
    <xdr:to>
      <xdr:col>50</xdr:col>
      <xdr:colOff>165100</xdr:colOff>
      <xdr:row>78</xdr:row>
      <xdr:rowOff>96731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87858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34993</xdr:rowOff>
    </xdr:from>
    <xdr:to>
      <xdr:col>46</xdr:col>
      <xdr:colOff>38100</xdr:colOff>
      <xdr:row>78</xdr:row>
      <xdr:rowOff>136593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127720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37151</xdr:rowOff>
    </xdr:from>
    <xdr:to>
      <xdr:col>41</xdr:col>
      <xdr:colOff>101600</xdr:colOff>
      <xdr:row>78</xdr:row>
      <xdr:rowOff>138751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129878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32727</xdr:rowOff>
    </xdr:from>
    <xdr:to>
      <xdr:col>36</xdr:col>
      <xdr:colOff>165100</xdr:colOff>
      <xdr:row>78</xdr:row>
      <xdr:rowOff>134327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125454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49124</xdr:rowOff>
    </xdr:from>
    <xdr:to>
      <xdr:col>55</xdr:col>
      <xdr:colOff>0</xdr:colOff>
      <xdr:row>97</xdr:row>
      <xdr:rowOff>99847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79774"/>
          <a:ext cx="838200" cy="5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99847</xdr:rowOff>
    </xdr:from>
    <xdr:to>
      <xdr:col>50</xdr:col>
      <xdr:colOff>114300</xdr:colOff>
      <xdr:row>97</xdr:row>
      <xdr:rowOff>100998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30497"/>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79063</xdr:rowOff>
    </xdr:from>
    <xdr:to>
      <xdr:col>45</xdr:col>
      <xdr:colOff>177800</xdr:colOff>
      <xdr:row>97</xdr:row>
      <xdr:rowOff>100998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09713"/>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41301</xdr:rowOff>
    </xdr:from>
    <xdr:to>
      <xdr:col>41</xdr:col>
      <xdr:colOff>50800</xdr:colOff>
      <xdr:row>97</xdr:row>
      <xdr:rowOff>79063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71951"/>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169774</xdr:rowOff>
    </xdr:from>
    <xdr:to>
      <xdr:col>55</xdr:col>
      <xdr:colOff>50800</xdr:colOff>
      <xdr:row>97</xdr:row>
      <xdr:rowOff>99924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148201</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0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49047</xdr:rowOff>
    </xdr:from>
    <xdr:to>
      <xdr:col>50</xdr:col>
      <xdr:colOff>165100</xdr:colOff>
      <xdr:row>97</xdr:row>
      <xdr:rowOff>150647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7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50198</xdr:rowOff>
    </xdr:from>
    <xdr:to>
      <xdr:col>46</xdr:col>
      <xdr:colOff>38100</xdr:colOff>
      <xdr:row>97</xdr:row>
      <xdr:rowOff>151798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142925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28263</xdr:rowOff>
    </xdr:from>
    <xdr:to>
      <xdr:col>41</xdr:col>
      <xdr:colOff>101600</xdr:colOff>
      <xdr:row>97</xdr:row>
      <xdr:rowOff>129863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120990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161951</xdr:rowOff>
    </xdr:from>
    <xdr:to>
      <xdr:col>36</xdr:col>
      <xdr:colOff>165100</xdr:colOff>
      <xdr:row>97</xdr:row>
      <xdr:rowOff>92101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83228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1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18131</xdr:rowOff>
    </xdr:from>
    <xdr:to>
      <xdr:col>85</xdr:col>
      <xdr:colOff>127000</xdr:colOff>
      <xdr:row>37</xdr:row>
      <xdr:rowOff>78260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61781"/>
          <a:ext cx="838200" cy="6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75479</xdr:rowOff>
    </xdr:from>
    <xdr:to>
      <xdr:col>81</xdr:col>
      <xdr:colOff>50800</xdr:colOff>
      <xdr:row>37</xdr:row>
      <xdr:rowOff>78260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1912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42187</xdr:rowOff>
    </xdr:from>
    <xdr:to>
      <xdr:col>76</xdr:col>
      <xdr:colOff>114300</xdr:colOff>
      <xdr:row>37</xdr:row>
      <xdr:rowOff>75479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5837"/>
          <a:ext cx="889000" cy="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42187</xdr:rowOff>
    </xdr:from>
    <xdr:to>
      <xdr:col>71</xdr:col>
      <xdr:colOff>177800</xdr:colOff>
      <xdr:row>37</xdr:row>
      <xdr:rowOff>66160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85837"/>
          <a:ext cx="8890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138781</xdr:rowOff>
    </xdr:from>
    <xdr:to>
      <xdr:col>85</xdr:col>
      <xdr:colOff>177800</xdr:colOff>
      <xdr:row>37</xdr:row>
      <xdr:rowOff>68931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117208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8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27460</xdr:rowOff>
    </xdr:from>
    <xdr:to>
      <xdr:col>81</xdr:col>
      <xdr:colOff>101600</xdr:colOff>
      <xdr:row>37</xdr:row>
      <xdr:rowOff>129060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24679</xdr:rowOff>
    </xdr:from>
    <xdr:to>
      <xdr:col>76</xdr:col>
      <xdr:colOff>165100</xdr:colOff>
      <xdr:row>37</xdr:row>
      <xdr:rowOff>126279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6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162837</xdr:rowOff>
    </xdr:from>
    <xdr:to>
      <xdr:col>72</xdr:col>
      <xdr:colOff>38100</xdr:colOff>
      <xdr:row>37</xdr:row>
      <xdr:rowOff>92987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84114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15360</xdr:rowOff>
    </xdr:from>
    <xdr:to>
      <xdr:col>67</xdr:col>
      <xdr:colOff>101600</xdr:colOff>
      <xdr:row>37</xdr:row>
      <xdr:rowOff>116960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108087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31774</xdr:rowOff>
    </xdr:from>
    <xdr:to>
      <xdr:col>85</xdr:col>
      <xdr:colOff>127000</xdr:colOff>
      <xdr:row>57</xdr:row>
      <xdr:rowOff>124142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632974"/>
          <a:ext cx="838200" cy="2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31774</xdr:rowOff>
    </xdr:from>
    <xdr:to>
      <xdr:col>81</xdr:col>
      <xdr:colOff>50800</xdr:colOff>
      <xdr:row>57</xdr:row>
      <xdr:rowOff>120345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32974"/>
          <a:ext cx="889000" cy="2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120345</xdr:rowOff>
    </xdr:from>
    <xdr:to>
      <xdr:col>76</xdr:col>
      <xdr:colOff>114300</xdr:colOff>
      <xdr:row>57</xdr:row>
      <xdr:rowOff>141420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92995"/>
          <a:ext cx="889000" cy="2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137626</xdr:rowOff>
    </xdr:from>
    <xdr:to>
      <xdr:col>71</xdr:col>
      <xdr:colOff>177800</xdr:colOff>
      <xdr:row>57</xdr:row>
      <xdr:rowOff>141420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10276"/>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73342</xdr:rowOff>
    </xdr:from>
    <xdr:to>
      <xdr:col>85</xdr:col>
      <xdr:colOff>177800</xdr:colOff>
      <xdr:row>58</xdr:row>
      <xdr:rowOff>3492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51769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152424</xdr:rowOff>
    </xdr:from>
    <xdr:to>
      <xdr:col>81</xdr:col>
      <xdr:colOff>101600</xdr:colOff>
      <xdr:row>56</xdr:row>
      <xdr:rowOff>82574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99101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3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69545</xdr:rowOff>
    </xdr:from>
    <xdr:to>
      <xdr:col>76</xdr:col>
      <xdr:colOff>165100</xdr:colOff>
      <xdr:row>57</xdr:row>
      <xdr:rowOff>171145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16222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90620</xdr:rowOff>
    </xdr:from>
    <xdr:to>
      <xdr:col>72</xdr:col>
      <xdr:colOff>38100</xdr:colOff>
      <xdr:row>58</xdr:row>
      <xdr:rowOff>20770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37297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3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86826</xdr:rowOff>
    </xdr:from>
    <xdr:to>
      <xdr:col>67</xdr:col>
      <xdr:colOff>101600</xdr:colOff>
      <xdr:row>58</xdr:row>
      <xdr:rowOff>16976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33503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3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131006</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4106"/>
          <a:ext cx="83820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80206</xdr:rowOff>
    </xdr:from>
    <xdr:to>
      <xdr:col>85</xdr:col>
      <xdr:colOff>177800</xdr:colOff>
      <xdr:row>79</xdr:row>
      <xdr:rowOff>10356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161120</xdr:rowOff>
    </xdr:from>
    <xdr:to>
      <xdr:col>85</xdr:col>
      <xdr:colOff>127000</xdr:colOff>
      <xdr:row>97</xdr:row>
      <xdr:rowOff>167049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791770"/>
          <a:ext cx="8382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146534</xdr:rowOff>
    </xdr:from>
    <xdr:to>
      <xdr:col>81</xdr:col>
      <xdr:colOff>50800</xdr:colOff>
      <xdr:row>97</xdr:row>
      <xdr:rowOff>161120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777184"/>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120166</xdr:rowOff>
    </xdr:from>
    <xdr:to>
      <xdr:col>76</xdr:col>
      <xdr:colOff>114300</xdr:colOff>
      <xdr:row>97</xdr:row>
      <xdr:rowOff>146534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50816"/>
          <a:ext cx="889000" cy="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110910</xdr:rowOff>
    </xdr:from>
    <xdr:to>
      <xdr:col>71</xdr:col>
      <xdr:colOff>177800</xdr:colOff>
      <xdr:row>97</xdr:row>
      <xdr:rowOff>120166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41560"/>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116249</xdr:rowOff>
    </xdr:from>
    <xdr:to>
      <xdr:col>85</xdr:col>
      <xdr:colOff>177800</xdr:colOff>
      <xdr:row>98</xdr:row>
      <xdr:rowOff>46399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94676</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2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110320</xdr:rowOff>
    </xdr:from>
    <xdr:to>
      <xdr:col>81</xdr:col>
      <xdr:colOff>101600</xdr:colOff>
      <xdr:row>98</xdr:row>
      <xdr:rowOff>40470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31597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95734</xdr:rowOff>
    </xdr:from>
    <xdr:to>
      <xdr:col>76</xdr:col>
      <xdr:colOff>165100</xdr:colOff>
      <xdr:row>98</xdr:row>
      <xdr:rowOff>25884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17011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1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69366</xdr:rowOff>
    </xdr:from>
    <xdr:to>
      <xdr:col>72</xdr:col>
      <xdr:colOff>38100</xdr:colOff>
      <xdr:row>97</xdr:row>
      <xdr:rowOff>170966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162093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7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60110</xdr:rowOff>
    </xdr:from>
    <xdr:to>
      <xdr:col>67</xdr:col>
      <xdr:colOff>101600</xdr:colOff>
      <xdr:row>97</xdr:row>
      <xdr:rowOff>161710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152837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8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人口減少に伴い、住民一人当たりのコストは全体的に上昇傾向にある。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防災行政無線施設整備事業、民生費は、新型コロナウイルス感染症に係る臨時特別給付金事業により増となった。衛生費は、施設解体に係る一部事務組合負担金の増、土木費は橋梁解体事業の実施が要因でそれぞれ前年度より増加し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高規格救急車購入に係る一部事務組合負担金の増によるものであり、今後数年間は消防車両の更新を順次進めていく予定である。教育費については、ＧＩＧＡスクール構想関連経費や小学校プールの新規整備事業の完了によって大幅な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らは臨時的な経費であるが、当町の経常収支比率は依然高い状況にあり、人口減少・高齢化に伴う標準財政規模の縮小や住民１人当たりのコストの増加が考えられることから、将来的な見通しも含め各施設や各事務事業の費用対効果を検証し、政策の見直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財政調整基金残高の増加は、積立金が、ふるさと納税寄附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金の増と普通交付税の増額によって増えたためである。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実質単年度収支は、財政調整基金取崩し額が、ふるさと納税</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寄附金分活用事業の事業費増に伴い増加した一方で、前述の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理由により積立金も増加したことから増となった。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引き続き事務事業の見直しを進め、ふるさと納税寄附分の財</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政調整基金やその他の基金の残高を考慮しながら、収支の均</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衡がとれた財政運営に努めていく。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全会計において黒字決算であることから、連結赤字決算比率は算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定されない。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今後とも黒字決算を目指し、安定した歳入の確保と経費の節減に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6098_&#12360;&#12426;&#12418;&#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19.7</v>
          </cell>
          <cell r="BX51">
            <v>17.5</v>
          </cell>
        </row>
        <row r="53">
          <cell r="BP53">
            <v>71.5</v>
          </cell>
          <cell r="BX53">
            <v>72.3</v>
          </cell>
          <cell r="CF53">
            <v>72.3</v>
          </cell>
          <cell r="CN53">
            <v>74.5</v>
          </cell>
          <cell r="CV53">
            <v>75.900000000000006</v>
          </cell>
        </row>
        <row r="55">
          <cell r="AN55" t="str">
            <v>類似団体内平均値</v>
          </cell>
          <cell r="BP55">
            <v>0</v>
          </cell>
          <cell r="BX55">
            <v>0</v>
          </cell>
          <cell r="CF55">
            <v>0</v>
          </cell>
          <cell r="CN55">
            <v>0</v>
          </cell>
          <cell r="CV55">
            <v>0</v>
          </cell>
        </row>
        <row r="57">
          <cell r="BP57">
            <v>57.7</v>
          </cell>
          <cell r="BX57">
            <v>59.3</v>
          </cell>
          <cell r="CF57">
            <v>60.4</v>
          </cell>
          <cell r="CN57">
            <v>61.1</v>
          </cell>
          <cell r="CV57">
            <v>62.3</v>
          </cell>
        </row>
        <row r="72">
          <cell r="BP72" t="str">
            <v>H29</v>
          </cell>
          <cell r="BX72" t="str">
            <v>H30</v>
          </cell>
          <cell r="CF72" t="str">
            <v>R01</v>
          </cell>
          <cell r="CN72" t="str">
            <v>R02</v>
          </cell>
          <cell r="CV72" t="str">
            <v>R03</v>
          </cell>
        </row>
        <row r="73">
          <cell r="AN73" t="str">
            <v>当該団体値</v>
          </cell>
          <cell r="BP73">
            <v>19.7</v>
          </cell>
          <cell r="BX73">
            <v>17.5</v>
          </cell>
        </row>
        <row r="75">
          <cell r="BP75">
            <v>10.199999999999999</v>
          </cell>
          <cell r="BX75">
            <v>10.9</v>
          </cell>
          <cell r="CF75">
            <v>10.7</v>
          </cell>
          <cell r="CN75">
            <v>9.6999999999999993</v>
          </cell>
          <cell r="CV75">
            <v>8.5</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6188685</v>
      </c>
      <c r="BO4" s="452"/>
      <c r="BP4" s="452"/>
      <c r="BQ4" s="452"/>
      <c r="BR4" s="452"/>
      <c r="BS4" s="452"/>
      <c r="BT4" s="452"/>
      <c r="BU4" s="453"/>
      <c r="BV4" s="451">
        <v>6462055</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2.2000000000000002</v>
      </c>
      <c r="CU4" s="592"/>
      <c r="CV4" s="592"/>
      <c r="CW4" s="592"/>
      <c r="CX4" s="592"/>
      <c r="CY4" s="592"/>
      <c r="CZ4" s="592"/>
      <c r="DA4" s="593"/>
      <c r="DB4" s="591">
        <v>1.4</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6119086</v>
      </c>
      <c r="BO5" s="423"/>
      <c r="BP5" s="423"/>
      <c r="BQ5" s="423"/>
      <c r="BR5" s="423"/>
      <c r="BS5" s="423"/>
      <c r="BT5" s="423"/>
      <c r="BU5" s="424"/>
      <c r="BV5" s="422">
        <v>6304252</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86</v>
      </c>
      <c r="CU5" s="420"/>
      <c r="CV5" s="420"/>
      <c r="CW5" s="420"/>
      <c r="CX5" s="420"/>
      <c r="CY5" s="420"/>
      <c r="CZ5" s="420"/>
      <c r="DA5" s="421"/>
      <c r="DB5" s="419">
        <v>89.9</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69599</v>
      </c>
      <c r="BO6" s="423"/>
      <c r="BP6" s="423"/>
      <c r="BQ6" s="423"/>
      <c r="BR6" s="423"/>
      <c r="BS6" s="423"/>
      <c r="BT6" s="423"/>
      <c r="BU6" s="424"/>
      <c r="BV6" s="422">
        <v>157803</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88.7</v>
      </c>
      <c r="CU6" s="566"/>
      <c r="CV6" s="566"/>
      <c r="CW6" s="566"/>
      <c r="CX6" s="566"/>
      <c r="CY6" s="566"/>
      <c r="CZ6" s="566"/>
      <c r="DA6" s="567"/>
      <c r="DB6" s="565">
        <v>92.2</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485</v>
      </c>
      <c r="BO7" s="423"/>
      <c r="BP7" s="423"/>
      <c r="BQ7" s="423"/>
      <c r="BR7" s="423"/>
      <c r="BS7" s="423"/>
      <c r="BT7" s="423"/>
      <c r="BU7" s="424"/>
      <c r="BV7" s="422">
        <v>117209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3170879</v>
      </c>
      <c r="CU7" s="423"/>
      <c r="CV7" s="423"/>
      <c r="CW7" s="423"/>
      <c r="CX7" s="423"/>
      <c r="CY7" s="423"/>
      <c r="CZ7" s="423"/>
      <c r="DA7" s="424"/>
      <c r="DB7" s="422">
        <v>2957479</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69114</v>
      </c>
      <c r="BO8" s="423"/>
      <c r="BP8" s="423"/>
      <c r="BQ8" s="423"/>
      <c r="BR8" s="423"/>
      <c r="BS8" s="423"/>
      <c r="BT8" s="423"/>
      <c r="BU8" s="424"/>
      <c r="BV8" s="422">
        <v>40594</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0.17</v>
      </c>
      <c r="CU8" s="526"/>
      <c r="CV8" s="526"/>
      <c r="CW8" s="526"/>
      <c r="CX8" s="526"/>
      <c r="CY8" s="526"/>
      <c r="CZ8" s="526"/>
      <c r="DA8" s="527"/>
      <c r="DB8" s="525">
        <v>0.17</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4374</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94</v>
      </c>
      <c r="AV9" s="481"/>
      <c r="AW9" s="481"/>
      <c r="AX9" s="481"/>
      <c r="AY9" s="436" t="s">
        <v>116</v>
      </c>
      <c r="AZ9" s="437"/>
      <c r="BA9" s="437"/>
      <c r="BB9" s="437"/>
      <c r="BC9" s="437"/>
      <c r="BD9" s="437"/>
      <c r="BE9" s="437"/>
      <c r="BF9" s="437"/>
      <c r="BG9" s="437"/>
      <c r="BH9" s="437"/>
      <c r="BI9" s="437"/>
      <c r="BJ9" s="437"/>
      <c r="BK9" s="437"/>
      <c r="BL9" s="437"/>
      <c r="BM9" s="438"/>
      <c r="BN9" s="422">
        <v>28520</v>
      </c>
      <c r="BO9" s="423"/>
      <c r="BP9" s="423"/>
      <c r="BQ9" s="423"/>
      <c r="BR9" s="423"/>
      <c r="BS9" s="423"/>
      <c r="BT9" s="423"/>
      <c r="BU9" s="424"/>
      <c r="BV9" s="422">
        <v>216</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9.8000000000000007</v>
      </c>
      <c r="CU9" s="420"/>
      <c r="CV9" s="420"/>
      <c r="CW9" s="420"/>
      <c r="CX9" s="420"/>
      <c r="CY9" s="420"/>
      <c r="CZ9" s="420"/>
      <c r="DA9" s="421"/>
      <c r="DB9" s="419">
        <v>10.8</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4906</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120</v>
      </c>
      <c r="AV10" s="481"/>
      <c r="AW10" s="481"/>
      <c r="AX10" s="481"/>
      <c r="AY10" s="436" t="s">
        <v>121</v>
      </c>
      <c r="AZ10" s="437"/>
      <c r="BA10" s="437"/>
      <c r="BB10" s="437"/>
      <c r="BC10" s="437"/>
      <c r="BD10" s="437"/>
      <c r="BE10" s="437"/>
      <c r="BF10" s="437"/>
      <c r="BG10" s="437"/>
      <c r="BH10" s="437"/>
      <c r="BI10" s="437"/>
      <c r="BJ10" s="437"/>
      <c r="BK10" s="437"/>
      <c r="BL10" s="437"/>
      <c r="BM10" s="438"/>
      <c r="BN10" s="422">
        <v>811000</v>
      </c>
      <c r="BO10" s="423"/>
      <c r="BP10" s="423"/>
      <c r="BQ10" s="423"/>
      <c r="BR10" s="423"/>
      <c r="BS10" s="423"/>
      <c r="BT10" s="423"/>
      <c r="BU10" s="424"/>
      <c r="BV10" s="422">
        <v>400000</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126</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4428</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94</v>
      </c>
      <c r="AV12" s="481"/>
      <c r="AW12" s="481"/>
      <c r="AX12" s="481"/>
      <c r="AY12" s="436" t="s">
        <v>135</v>
      </c>
      <c r="AZ12" s="437"/>
      <c r="BA12" s="437"/>
      <c r="BB12" s="437"/>
      <c r="BC12" s="437"/>
      <c r="BD12" s="437"/>
      <c r="BE12" s="437"/>
      <c r="BF12" s="437"/>
      <c r="BG12" s="437"/>
      <c r="BH12" s="437"/>
      <c r="BI12" s="437"/>
      <c r="BJ12" s="437"/>
      <c r="BK12" s="437"/>
      <c r="BL12" s="437"/>
      <c r="BM12" s="438"/>
      <c r="BN12" s="422">
        <v>218000</v>
      </c>
      <c r="BO12" s="423"/>
      <c r="BP12" s="423"/>
      <c r="BQ12" s="423"/>
      <c r="BR12" s="423"/>
      <c r="BS12" s="423"/>
      <c r="BT12" s="423"/>
      <c r="BU12" s="424"/>
      <c r="BV12" s="422">
        <v>192000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129</v>
      </c>
      <c r="CU12" s="526"/>
      <c r="CV12" s="526"/>
      <c r="CW12" s="526"/>
      <c r="CX12" s="526"/>
      <c r="CY12" s="526"/>
      <c r="CZ12" s="526"/>
      <c r="DA12" s="527"/>
      <c r="DB12" s="525" t="s">
        <v>129</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137</v>
      </c>
      <c r="N13" s="507"/>
      <c r="O13" s="507"/>
      <c r="P13" s="507"/>
      <c r="Q13" s="508"/>
      <c r="R13" s="509">
        <v>4399</v>
      </c>
      <c r="S13" s="510"/>
      <c r="T13" s="510"/>
      <c r="U13" s="510"/>
      <c r="V13" s="511"/>
      <c r="W13" s="512" t="s">
        <v>138</v>
      </c>
      <c r="X13" s="408"/>
      <c r="Y13" s="408"/>
      <c r="Z13" s="408"/>
      <c r="AA13" s="408"/>
      <c r="AB13" s="409"/>
      <c r="AC13" s="375">
        <v>1226</v>
      </c>
      <c r="AD13" s="376"/>
      <c r="AE13" s="376"/>
      <c r="AF13" s="376"/>
      <c r="AG13" s="377"/>
      <c r="AH13" s="375">
        <v>1421</v>
      </c>
      <c r="AI13" s="376"/>
      <c r="AJ13" s="376"/>
      <c r="AK13" s="376"/>
      <c r="AL13" s="435"/>
      <c r="AM13" s="479" t="s">
        <v>139</v>
      </c>
      <c r="AN13" s="379"/>
      <c r="AO13" s="379"/>
      <c r="AP13" s="379"/>
      <c r="AQ13" s="379"/>
      <c r="AR13" s="379"/>
      <c r="AS13" s="379"/>
      <c r="AT13" s="380"/>
      <c r="AU13" s="480" t="s">
        <v>140</v>
      </c>
      <c r="AV13" s="481"/>
      <c r="AW13" s="481"/>
      <c r="AX13" s="481"/>
      <c r="AY13" s="436" t="s">
        <v>141</v>
      </c>
      <c r="AZ13" s="437"/>
      <c r="BA13" s="437"/>
      <c r="BB13" s="437"/>
      <c r="BC13" s="437"/>
      <c r="BD13" s="437"/>
      <c r="BE13" s="437"/>
      <c r="BF13" s="437"/>
      <c r="BG13" s="437"/>
      <c r="BH13" s="437"/>
      <c r="BI13" s="437"/>
      <c r="BJ13" s="437"/>
      <c r="BK13" s="437"/>
      <c r="BL13" s="437"/>
      <c r="BM13" s="438"/>
      <c r="BN13" s="422">
        <v>621520</v>
      </c>
      <c r="BO13" s="423"/>
      <c r="BP13" s="423"/>
      <c r="BQ13" s="423"/>
      <c r="BR13" s="423"/>
      <c r="BS13" s="423"/>
      <c r="BT13" s="423"/>
      <c r="BU13" s="424"/>
      <c r="BV13" s="422">
        <v>208216</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8.5</v>
      </c>
      <c r="CU13" s="420"/>
      <c r="CV13" s="420"/>
      <c r="CW13" s="420"/>
      <c r="CX13" s="420"/>
      <c r="CY13" s="420"/>
      <c r="CZ13" s="420"/>
      <c r="DA13" s="421"/>
      <c r="DB13" s="419">
        <v>9.6999999999999993</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143</v>
      </c>
      <c r="M14" s="549"/>
      <c r="N14" s="549"/>
      <c r="O14" s="549"/>
      <c r="P14" s="549"/>
      <c r="Q14" s="550"/>
      <c r="R14" s="509">
        <v>4516</v>
      </c>
      <c r="S14" s="510"/>
      <c r="T14" s="510"/>
      <c r="U14" s="510"/>
      <c r="V14" s="511"/>
      <c r="W14" s="513"/>
      <c r="X14" s="411"/>
      <c r="Y14" s="411"/>
      <c r="Z14" s="411"/>
      <c r="AA14" s="411"/>
      <c r="AB14" s="412"/>
      <c r="AC14" s="502">
        <v>47.6</v>
      </c>
      <c r="AD14" s="503"/>
      <c r="AE14" s="503"/>
      <c r="AF14" s="503"/>
      <c r="AG14" s="504"/>
      <c r="AH14" s="502">
        <v>50.3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t="s">
        <v>129</v>
      </c>
      <c r="CU14" s="520"/>
      <c r="CV14" s="520"/>
      <c r="CW14" s="520"/>
      <c r="CX14" s="520"/>
      <c r="CY14" s="520"/>
      <c r="CZ14" s="520"/>
      <c r="DA14" s="521"/>
      <c r="DB14" s="519" t="s">
        <v>129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137</v>
      </c>
      <c r="N15" s="507"/>
      <c r="O15" s="507"/>
      <c r="P15" s="507"/>
      <c r="Q15" s="508"/>
      <c r="R15" s="509">
        <v>4484</v>
      </c>
      <c r="S15" s="510"/>
      <c r="T15" s="510"/>
      <c r="U15" s="510"/>
      <c r="V15" s="511"/>
      <c r="W15" s="512" t="s">
        <v>145</v>
      </c>
      <c r="X15" s="408"/>
      <c r="Y15" s="408"/>
      <c r="Z15" s="408"/>
      <c r="AA15" s="408"/>
      <c r="AB15" s="409"/>
      <c r="AC15" s="375">
        <v>249</v>
      </c>
      <c r="AD15" s="376"/>
      <c r="AE15" s="376"/>
      <c r="AF15" s="376"/>
      <c r="AG15" s="377"/>
      <c r="AH15" s="375">
        <v>291</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497876</v>
      </c>
      <c r="BO15" s="452"/>
      <c r="BP15" s="452"/>
      <c r="BQ15" s="452"/>
      <c r="BR15" s="452"/>
      <c r="BS15" s="452"/>
      <c r="BT15" s="452"/>
      <c r="BU15" s="453"/>
      <c r="BV15" s="451">
        <v>499135</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9.6999999999999993</v>
      </c>
      <c r="AD16" s="503"/>
      <c r="AE16" s="503"/>
      <c r="AF16" s="503"/>
      <c r="AG16" s="504"/>
      <c r="AH16" s="502">
        <v>10.3</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2961249</v>
      </c>
      <c r="BO16" s="423"/>
      <c r="BP16" s="423"/>
      <c r="BQ16" s="423"/>
      <c r="BR16" s="423"/>
      <c r="BS16" s="423"/>
      <c r="BT16" s="423"/>
      <c r="BU16" s="424"/>
      <c r="BV16" s="422">
        <v>2769129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151</v>
      </c>
      <c r="N17" s="516"/>
      <c r="O17" s="516"/>
      <c r="P17" s="516"/>
      <c r="Q17" s="517"/>
      <c r="R17" s="499" t="s">
        <v>149</v>
      </c>
      <c r="S17" s="500"/>
      <c r="T17" s="500"/>
      <c r="U17" s="500"/>
      <c r="V17" s="501"/>
      <c r="W17" s="512" t="s">
        <v>152</v>
      </c>
      <c r="X17" s="408"/>
      <c r="Y17" s="408"/>
      <c r="Z17" s="408"/>
      <c r="AA17" s="408"/>
      <c r="AB17" s="409"/>
      <c r="AC17" s="375">
        <v>1101</v>
      </c>
      <c r="AD17" s="376"/>
      <c r="AE17" s="376"/>
      <c r="AF17" s="376"/>
      <c r="AG17" s="377"/>
      <c r="AH17" s="375">
        <v>1111</v>
      </c>
      <c r="AI17" s="376"/>
      <c r="AJ17" s="376"/>
      <c r="AK17" s="376"/>
      <c r="AL17" s="435"/>
      <c r="AM17" s="479"/>
      <c r="AN17" s="379"/>
      <c r="AO17" s="379"/>
      <c r="AP17" s="379"/>
      <c r="AQ17" s="379"/>
      <c r="AR17" s="379"/>
      <c r="AS17" s="379"/>
      <c r="AT17" s="380"/>
      <c r="AU17" s="480"/>
      <c r="AV17" s="481"/>
      <c r="AW17" s="481"/>
      <c r="AX17" s="481"/>
      <c r="AY17" s="436" t="s">
        <v>153</v>
      </c>
      <c r="AZ17" s="437"/>
      <c r="BA17" s="437"/>
      <c r="BB17" s="437"/>
      <c r="BC17" s="437"/>
      <c r="BD17" s="437"/>
      <c r="BE17" s="437"/>
      <c r="BF17" s="437"/>
      <c r="BG17" s="437"/>
      <c r="BH17" s="437"/>
      <c r="BI17" s="437"/>
      <c r="BJ17" s="437"/>
      <c r="BK17" s="437"/>
      <c r="BL17" s="437"/>
      <c r="BM17" s="438"/>
      <c r="BN17" s="422">
        <v>608292</v>
      </c>
      <c r="BO17" s="423"/>
      <c r="BP17" s="423"/>
      <c r="BQ17" s="423"/>
      <c r="BR17" s="423"/>
      <c r="BS17" s="423"/>
      <c r="BT17" s="423"/>
      <c r="BU17" s="424"/>
      <c r="BV17" s="422">
        <v>613591</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154</v>
      </c>
      <c r="C18" s="473"/>
      <c r="D18" s="473"/>
      <c r="E18" s="474"/>
      <c r="F18" s="474"/>
      <c r="G18" s="474"/>
      <c r="H18" s="474"/>
      <c r="I18" s="474"/>
      <c r="J18" s="474"/>
      <c r="K18" s="474"/>
      <c r="L18" s="475">
        <v>284</v>
      </c>
      <c r="M18" s="475"/>
      <c r="N18" s="475"/>
      <c r="O18" s="475"/>
      <c r="P18" s="475"/>
      <c r="Q18" s="475"/>
      <c r="R18" s="476"/>
      <c r="S18" s="476"/>
      <c r="T18" s="476"/>
      <c r="U18" s="476"/>
      <c r="V18" s="477"/>
      <c r="W18" s="493"/>
      <c r="X18" s="494"/>
      <c r="Y18" s="494"/>
      <c r="Z18" s="494"/>
      <c r="AA18" s="494"/>
      <c r="AB18" s="518"/>
      <c r="AC18" s="392">
        <v>42.7</v>
      </c>
      <c r="AD18" s="393"/>
      <c r="AE18" s="393"/>
      <c r="AF18" s="393"/>
      <c r="AG18" s="478"/>
      <c r="AH18" s="392">
        <v>39.4</v>
      </c>
      <c r="AI18" s="393"/>
      <c r="AJ18" s="393"/>
      <c r="AK18" s="393"/>
      <c r="AL18" s="394"/>
      <c r="AM18" s="479"/>
      <c r="AN18" s="379"/>
      <c r="AO18" s="379"/>
      <c r="AP18" s="379"/>
      <c r="AQ18" s="379"/>
      <c r="AR18" s="379"/>
      <c r="AS18" s="379"/>
      <c r="AT18" s="380"/>
      <c r="AU18" s="480"/>
      <c r="AV18" s="481"/>
      <c r="AW18" s="481"/>
      <c r="AX18" s="481"/>
      <c r="AY18" s="436" t="s">
        <v>155</v>
      </c>
      <c r="AZ18" s="437"/>
      <c r="BA18" s="437"/>
      <c r="BB18" s="437"/>
      <c r="BC18" s="437"/>
      <c r="BD18" s="437"/>
      <c r="BE18" s="437"/>
      <c r="BF18" s="437"/>
      <c r="BG18" s="437"/>
      <c r="BH18" s="437"/>
      <c r="BI18" s="437"/>
      <c r="BJ18" s="437"/>
      <c r="BK18" s="437"/>
      <c r="BL18" s="437"/>
      <c r="BM18" s="438"/>
      <c r="BN18" s="422">
        <v>2817616</v>
      </c>
      <c r="BO18" s="423"/>
      <c r="BP18" s="423"/>
      <c r="BQ18" s="423"/>
      <c r="BR18" s="423"/>
      <c r="BS18" s="423"/>
      <c r="BT18" s="423"/>
      <c r="BU18" s="424"/>
      <c r="BV18" s="422">
        <v>2703973</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156</v>
      </c>
      <c r="C19" s="473"/>
      <c r="D19" s="473"/>
      <c r="E19" s="474"/>
      <c r="F19" s="474"/>
      <c r="G19" s="474"/>
      <c r="H19" s="474"/>
      <c r="I19" s="474"/>
      <c r="J19" s="474"/>
      <c r="K19" s="474"/>
      <c r="L19" s="482">
        <v>15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157</v>
      </c>
      <c r="AZ19" s="437"/>
      <c r="BA19" s="437"/>
      <c r="BB19" s="437"/>
      <c r="BC19" s="437"/>
      <c r="BD19" s="437"/>
      <c r="BE19" s="437"/>
      <c r="BF19" s="437"/>
      <c r="BG19" s="437"/>
      <c r="BH19" s="437"/>
      <c r="BI19" s="437"/>
      <c r="BJ19" s="437"/>
      <c r="BK19" s="437"/>
      <c r="BL19" s="437"/>
      <c r="BM19" s="438"/>
      <c r="BN19" s="422">
        <v>4832088</v>
      </c>
      <c r="BO19" s="423"/>
      <c r="BP19" s="423"/>
      <c r="BQ19" s="423"/>
      <c r="BR19" s="423"/>
      <c r="BS19" s="423"/>
      <c r="BT19" s="423"/>
      <c r="BU19" s="424"/>
      <c r="BV19" s="422">
        <v>4602033</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158</v>
      </c>
      <c r="C20" s="473"/>
      <c r="D20" s="473"/>
      <c r="E20" s="474"/>
      <c r="F20" s="474"/>
      <c r="G20" s="474"/>
      <c r="H20" s="474"/>
      <c r="I20" s="474"/>
      <c r="J20" s="474"/>
      <c r="K20" s="474"/>
      <c r="L20" s="482">
        <v>1822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159</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160</v>
      </c>
      <c r="C22" s="399"/>
      <c r="D22" s="400"/>
      <c r="E22" s="407" t="s">
        <v>1</v>
      </c>
      <c r="F22" s="408"/>
      <c r="G22" s="408"/>
      <c r="H22" s="408"/>
      <c r="I22" s="408"/>
      <c r="J22" s="408"/>
      <c r="K22" s="409"/>
      <c r="L22" s="407" t="s">
        <v>161</v>
      </c>
      <c r="M22" s="408"/>
      <c r="N22" s="408"/>
      <c r="O22" s="408"/>
      <c r="P22" s="409"/>
      <c r="Q22" s="413" t="s">
        <v>162</v>
      </c>
      <c r="R22" s="414"/>
      <c r="S22" s="414"/>
      <c r="T22" s="414"/>
      <c r="U22" s="414"/>
      <c r="V22" s="415"/>
      <c r="W22" s="464" t="s">
        <v>163</v>
      </c>
      <c r="X22" s="399"/>
      <c r="Y22" s="400"/>
      <c r="Z22" s="407" t="s">
        <v>1</v>
      </c>
      <c r="AA22" s="408"/>
      <c r="AB22" s="408"/>
      <c r="AC22" s="408"/>
      <c r="AD22" s="408"/>
      <c r="AE22" s="408"/>
      <c r="AF22" s="408"/>
      <c r="AG22" s="409"/>
      <c r="AH22" s="425" t="s">
        <v>164</v>
      </c>
      <c r="AI22" s="408"/>
      <c r="AJ22" s="408"/>
      <c r="AK22" s="408"/>
      <c r="AL22" s="409"/>
      <c r="AM22" s="425" t="s">
        <v>165</v>
      </c>
      <c r="AN22" s="426"/>
      <c r="AO22" s="426"/>
      <c r="AP22" s="426"/>
      <c r="AQ22" s="426"/>
      <c r="AR22" s="427"/>
      <c r="AS22" s="413" t="s">
        <v>162</v>
      </c>
      <c r="AT22" s="414"/>
      <c r="AU22" s="414"/>
      <c r="AV22" s="414"/>
      <c r="AW22" s="414"/>
      <c r="AX22" s="431"/>
      <c r="AY22" s="448" t="s">
        <v>166</v>
      </c>
      <c r="AZ22" s="449"/>
      <c r="BA22" s="449"/>
      <c r="BB22" s="449"/>
      <c r="BC22" s="449"/>
      <c r="BD22" s="449"/>
      <c r="BE22" s="449"/>
      <c r="BF22" s="449"/>
      <c r="BG22" s="449"/>
      <c r="BH22" s="449"/>
      <c r="BI22" s="449"/>
      <c r="BJ22" s="449"/>
      <c r="BK22" s="449"/>
      <c r="BL22" s="449"/>
      <c r="BM22" s="450"/>
      <c r="BN22" s="451">
        <v>4987331</v>
      </c>
      <c r="BO22" s="452"/>
      <c r="BP22" s="452"/>
      <c r="BQ22" s="452"/>
      <c r="BR22" s="452"/>
      <c r="BS22" s="452"/>
      <c r="BT22" s="452"/>
      <c r="BU22" s="453"/>
      <c r="BV22" s="451">
        <v>4828874</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167</v>
      </c>
      <c r="AZ23" s="437"/>
      <c r="BA23" s="437"/>
      <c r="BB23" s="437"/>
      <c r="BC23" s="437"/>
      <c r="BD23" s="437"/>
      <c r="BE23" s="437"/>
      <c r="BF23" s="437"/>
      <c r="BG23" s="437"/>
      <c r="BH23" s="437"/>
      <c r="BI23" s="437"/>
      <c r="BJ23" s="437"/>
      <c r="BK23" s="437"/>
      <c r="BL23" s="437"/>
      <c r="BM23" s="438"/>
      <c r="BN23" s="422">
        <v>4410201</v>
      </c>
      <c r="BO23" s="423"/>
      <c r="BP23" s="423"/>
      <c r="BQ23" s="423"/>
      <c r="BR23" s="423"/>
      <c r="BS23" s="423"/>
      <c r="BT23" s="423"/>
      <c r="BU23" s="424"/>
      <c r="BV23" s="422">
        <v>4220471</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168</v>
      </c>
      <c r="F24" s="379"/>
      <c r="G24" s="379"/>
      <c r="H24" s="379"/>
      <c r="I24" s="379"/>
      <c r="J24" s="379"/>
      <c r="K24" s="380"/>
      <c r="L24" s="375">
        <v>1</v>
      </c>
      <c r="M24" s="376"/>
      <c r="N24" s="376"/>
      <c r="O24" s="376"/>
      <c r="P24" s="377"/>
      <c r="Q24" s="375">
        <v>7100</v>
      </c>
      <c r="R24" s="376"/>
      <c r="S24" s="376"/>
      <c r="T24" s="376"/>
      <c r="U24" s="376"/>
      <c r="V24" s="377"/>
      <c r="W24" s="465"/>
      <c r="X24" s="402"/>
      <c r="Y24" s="403"/>
      <c r="Z24" s="378" t="s">
        <v>169</v>
      </c>
      <c r="AA24" s="379"/>
      <c r="AB24" s="379"/>
      <c r="AC24" s="379"/>
      <c r="AD24" s="379"/>
      <c r="AE24" s="379"/>
      <c r="AF24" s="379"/>
      <c r="AG24" s="380"/>
      <c r="AH24" s="375">
        <v>102</v>
      </c>
      <c r="AI24" s="376"/>
      <c r="AJ24" s="376"/>
      <c r="AK24" s="376"/>
      <c r="AL24" s="377"/>
      <c r="AM24" s="375">
        <v>298452</v>
      </c>
      <c r="AN24" s="376"/>
      <c r="AO24" s="376"/>
      <c r="AP24" s="376"/>
      <c r="AQ24" s="376"/>
      <c r="AR24" s="377"/>
      <c r="AS24" s="375">
        <v>2926</v>
      </c>
      <c r="AT24" s="376"/>
      <c r="AU24" s="376"/>
      <c r="AV24" s="376"/>
      <c r="AW24" s="376"/>
      <c r="AX24" s="435"/>
      <c r="AY24" s="395" t="s">
        <v>170</v>
      </c>
      <c r="AZ24" s="396"/>
      <c r="BA24" s="396"/>
      <c r="BB24" s="396"/>
      <c r="BC24" s="396"/>
      <c r="BD24" s="396"/>
      <c r="BE24" s="396"/>
      <c r="BF24" s="396"/>
      <c r="BG24" s="396"/>
      <c r="BH24" s="396"/>
      <c r="BI24" s="396"/>
      <c r="BJ24" s="396"/>
      <c r="BK24" s="396"/>
      <c r="BL24" s="396"/>
      <c r="BM24" s="397"/>
      <c r="BN24" s="422">
        <v>3305937</v>
      </c>
      <c r="BO24" s="423"/>
      <c r="BP24" s="423"/>
      <c r="BQ24" s="423"/>
      <c r="BR24" s="423"/>
      <c r="BS24" s="423"/>
      <c r="BT24" s="423"/>
      <c r="BU24" s="424"/>
      <c r="BV24" s="422">
        <v>3066429</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171</v>
      </c>
      <c r="F25" s="379"/>
      <c r="G25" s="379"/>
      <c r="H25" s="379"/>
      <c r="I25" s="379"/>
      <c r="J25" s="379"/>
      <c r="K25" s="380"/>
      <c r="L25" s="375">
        <v>1</v>
      </c>
      <c r="M25" s="376"/>
      <c r="N25" s="376"/>
      <c r="O25" s="376"/>
      <c r="P25" s="377"/>
      <c r="Q25" s="375">
        <v>6000</v>
      </c>
      <c r="R25" s="376"/>
      <c r="S25" s="376"/>
      <c r="T25" s="376"/>
      <c r="U25" s="376"/>
      <c r="V25" s="377"/>
      <c r="W25" s="465"/>
      <c r="X25" s="402"/>
      <c r="Y25" s="403"/>
      <c r="Z25" s="378" t="s">
        <v>172</v>
      </c>
      <c r="AA25" s="379"/>
      <c r="AB25" s="379"/>
      <c r="AC25" s="379"/>
      <c r="AD25" s="379"/>
      <c r="AE25" s="379"/>
      <c r="AF25" s="379"/>
      <c r="AG25" s="380"/>
      <c r="AH25" s="375" t="s">
        <v>129</v>
      </c>
      <c r="AI25" s="376"/>
      <c r="AJ25" s="376"/>
      <c r="AK25" s="376"/>
      <c r="AL25" s="377"/>
      <c r="AM25" s="375" t="s">
        <v>173</v>
      </c>
      <c r="AN25" s="376"/>
      <c r="AO25" s="376"/>
      <c r="AP25" s="376"/>
      <c r="AQ25" s="376"/>
      <c r="AR25" s="377"/>
      <c r="AS25" s="375" t="s">
        <v>129</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589148</v>
      </c>
      <c r="BO25" s="452"/>
      <c r="BP25" s="452"/>
      <c r="BQ25" s="452"/>
      <c r="BR25" s="452"/>
      <c r="BS25" s="452"/>
      <c r="BT25" s="452"/>
      <c r="BU25" s="453"/>
      <c r="BV25" s="451">
        <v>835607</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175</v>
      </c>
      <c r="F26" s="379"/>
      <c r="G26" s="379"/>
      <c r="H26" s="379"/>
      <c r="I26" s="379"/>
      <c r="J26" s="379"/>
      <c r="K26" s="380"/>
      <c r="L26" s="375">
        <v>1</v>
      </c>
      <c r="M26" s="376"/>
      <c r="N26" s="376"/>
      <c r="O26" s="376"/>
      <c r="P26" s="377"/>
      <c r="Q26" s="375">
        <v>5700</v>
      </c>
      <c r="R26" s="376"/>
      <c r="S26" s="376"/>
      <c r="T26" s="376"/>
      <c r="U26" s="376"/>
      <c r="V26" s="377"/>
      <c r="W26" s="465"/>
      <c r="X26" s="402"/>
      <c r="Y26" s="403"/>
      <c r="Z26" s="378" t="s">
        <v>176</v>
      </c>
      <c r="AA26" s="433"/>
      <c r="AB26" s="433"/>
      <c r="AC26" s="433"/>
      <c r="AD26" s="433"/>
      <c r="AE26" s="433"/>
      <c r="AF26" s="433"/>
      <c r="AG26" s="434"/>
      <c r="AH26" s="375">
        <v>2</v>
      </c>
      <c r="AI26" s="376"/>
      <c r="AJ26" s="376"/>
      <c r="AK26" s="376"/>
      <c r="AL26" s="377"/>
      <c r="AM26" s="375" t="s">
        <v>177</v>
      </c>
      <c r="AN26" s="376"/>
      <c r="AO26" s="376"/>
      <c r="AP26" s="376"/>
      <c r="AQ26" s="376"/>
      <c r="AR26" s="377"/>
      <c r="AS26" s="375" t="s">
        <v>177</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129</v>
      </c>
      <c r="BO26" s="423"/>
      <c r="BP26" s="423"/>
      <c r="BQ26" s="423"/>
      <c r="BR26" s="423"/>
      <c r="BS26" s="423"/>
      <c r="BT26" s="423"/>
      <c r="BU26" s="424"/>
      <c r="BV26" s="422" t="s">
        <v>129</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179</v>
      </c>
      <c r="F27" s="379"/>
      <c r="G27" s="379"/>
      <c r="H27" s="379"/>
      <c r="I27" s="379"/>
      <c r="J27" s="379"/>
      <c r="K27" s="380"/>
      <c r="L27" s="375">
        <v>1</v>
      </c>
      <c r="M27" s="376"/>
      <c r="N27" s="376"/>
      <c r="O27" s="376"/>
      <c r="P27" s="377"/>
      <c r="Q27" s="375">
        <v>2500</v>
      </c>
      <c r="R27" s="376"/>
      <c r="S27" s="376"/>
      <c r="T27" s="376"/>
      <c r="U27" s="376"/>
      <c r="V27" s="377"/>
      <c r="W27" s="465"/>
      <c r="X27" s="402"/>
      <c r="Y27" s="403"/>
      <c r="Z27" s="378" t="s">
        <v>180</v>
      </c>
      <c r="AA27" s="379"/>
      <c r="AB27" s="379"/>
      <c r="AC27" s="379"/>
      <c r="AD27" s="379"/>
      <c r="AE27" s="379"/>
      <c r="AF27" s="379"/>
      <c r="AG27" s="380"/>
      <c r="AH27" s="375">
        <v>26</v>
      </c>
      <c r="AI27" s="376"/>
      <c r="AJ27" s="376"/>
      <c r="AK27" s="376"/>
      <c r="AL27" s="377"/>
      <c r="AM27" s="375">
        <v>79384</v>
      </c>
      <c r="AN27" s="376"/>
      <c r="AO27" s="376"/>
      <c r="AP27" s="376"/>
      <c r="AQ27" s="376"/>
      <c r="AR27" s="377"/>
      <c r="AS27" s="375">
        <v>3053</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v>19700</v>
      </c>
      <c r="BO27" s="457"/>
      <c r="BP27" s="457"/>
      <c r="BQ27" s="457"/>
      <c r="BR27" s="457"/>
      <c r="BS27" s="457"/>
      <c r="BT27" s="457"/>
      <c r="BU27" s="458"/>
      <c r="BV27" s="456">
        <v>19600</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182</v>
      </c>
      <c r="F28" s="379"/>
      <c r="G28" s="379"/>
      <c r="H28" s="379"/>
      <c r="I28" s="379"/>
      <c r="J28" s="379"/>
      <c r="K28" s="380"/>
      <c r="L28" s="375">
        <v>1</v>
      </c>
      <c r="M28" s="376"/>
      <c r="N28" s="376"/>
      <c r="O28" s="376"/>
      <c r="P28" s="377"/>
      <c r="Q28" s="375">
        <v>2000</v>
      </c>
      <c r="R28" s="376"/>
      <c r="S28" s="376"/>
      <c r="T28" s="376"/>
      <c r="U28" s="376"/>
      <c r="V28" s="377"/>
      <c r="W28" s="465"/>
      <c r="X28" s="402"/>
      <c r="Y28" s="403"/>
      <c r="Z28" s="378" t="s">
        <v>183</v>
      </c>
      <c r="AA28" s="379"/>
      <c r="AB28" s="379"/>
      <c r="AC28" s="379"/>
      <c r="AD28" s="379"/>
      <c r="AE28" s="379"/>
      <c r="AF28" s="379"/>
      <c r="AG28" s="380"/>
      <c r="AH28" s="375" t="s">
        <v>173</v>
      </c>
      <c r="AI28" s="376"/>
      <c r="AJ28" s="376"/>
      <c r="AK28" s="376"/>
      <c r="AL28" s="377"/>
      <c r="AM28" s="375" t="s">
        <v>173</v>
      </c>
      <c r="AN28" s="376"/>
      <c r="AO28" s="376"/>
      <c r="AP28" s="376"/>
      <c r="AQ28" s="376"/>
      <c r="AR28" s="377"/>
      <c r="AS28" s="375" t="s">
        <v>173</v>
      </c>
      <c r="AT28" s="376"/>
      <c r="AU28" s="376"/>
      <c r="AV28" s="376"/>
      <c r="AW28" s="376"/>
      <c r="AX28" s="435"/>
      <c r="AY28" s="439" t="s">
        <v>184</v>
      </c>
      <c r="AZ28" s="440"/>
      <c r="BA28" s="440"/>
      <c r="BB28" s="441"/>
      <c r="BC28" s="448" t="s">
        <v>48</v>
      </c>
      <c r="BD28" s="449"/>
      <c r="BE28" s="449"/>
      <c r="BF28" s="449"/>
      <c r="BG28" s="449"/>
      <c r="BH28" s="449"/>
      <c r="BI28" s="449"/>
      <c r="BJ28" s="449"/>
      <c r="BK28" s="449"/>
      <c r="BL28" s="449"/>
      <c r="BM28" s="450"/>
      <c r="BN28" s="451">
        <v>1814748</v>
      </c>
      <c r="BO28" s="452"/>
      <c r="BP28" s="452"/>
      <c r="BQ28" s="452"/>
      <c r="BR28" s="452"/>
      <c r="BS28" s="452"/>
      <c r="BT28" s="452"/>
      <c r="BU28" s="453"/>
      <c r="BV28" s="451">
        <v>1221748</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185</v>
      </c>
      <c r="F29" s="379"/>
      <c r="G29" s="379"/>
      <c r="H29" s="379"/>
      <c r="I29" s="379"/>
      <c r="J29" s="379"/>
      <c r="K29" s="380"/>
      <c r="L29" s="375">
        <v>9</v>
      </c>
      <c r="M29" s="376"/>
      <c r="N29" s="376"/>
      <c r="O29" s="376"/>
      <c r="P29" s="377"/>
      <c r="Q29" s="375">
        <v>1800</v>
      </c>
      <c r="R29" s="376"/>
      <c r="S29" s="376"/>
      <c r="T29" s="376"/>
      <c r="U29" s="376"/>
      <c r="V29" s="377"/>
      <c r="W29" s="466"/>
      <c r="X29" s="467"/>
      <c r="Y29" s="468"/>
      <c r="Z29" s="378" t="s">
        <v>186</v>
      </c>
      <c r="AA29" s="379"/>
      <c r="AB29" s="379"/>
      <c r="AC29" s="379"/>
      <c r="AD29" s="379"/>
      <c r="AE29" s="379"/>
      <c r="AF29" s="379"/>
      <c r="AG29" s="380"/>
      <c r="AH29" s="375">
        <v>128</v>
      </c>
      <c r="AI29" s="376"/>
      <c r="AJ29" s="376"/>
      <c r="AK29" s="376"/>
      <c r="AL29" s="377"/>
      <c r="AM29" s="375">
        <v>377836</v>
      </c>
      <c r="AN29" s="376"/>
      <c r="AO29" s="376"/>
      <c r="AP29" s="376"/>
      <c r="AQ29" s="376"/>
      <c r="AR29" s="377"/>
      <c r="AS29" s="375">
        <v>2952</v>
      </c>
      <c r="AT29" s="376"/>
      <c r="AU29" s="376"/>
      <c r="AV29" s="376"/>
      <c r="AW29" s="376"/>
      <c r="AX29" s="435"/>
      <c r="AY29" s="442"/>
      <c r="AZ29" s="443"/>
      <c r="BA29" s="443"/>
      <c r="BB29" s="444"/>
      <c r="BC29" s="436" t="s">
        <v>187</v>
      </c>
      <c r="BD29" s="437"/>
      <c r="BE29" s="437"/>
      <c r="BF29" s="437"/>
      <c r="BG29" s="437"/>
      <c r="BH29" s="437"/>
      <c r="BI29" s="437"/>
      <c r="BJ29" s="437"/>
      <c r="BK29" s="437"/>
      <c r="BL29" s="437"/>
      <c r="BM29" s="438"/>
      <c r="BN29" s="422">
        <v>1041000</v>
      </c>
      <c r="BO29" s="423"/>
      <c r="BP29" s="423"/>
      <c r="BQ29" s="423"/>
      <c r="BR29" s="423"/>
      <c r="BS29" s="423"/>
      <c r="BT29" s="423"/>
      <c r="BU29" s="424"/>
      <c r="BV29" s="422">
        <v>1040000</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188</v>
      </c>
      <c r="X30" s="390"/>
      <c r="Y30" s="390"/>
      <c r="Z30" s="390"/>
      <c r="AA30" s="390"/>
      <c r="AB30" s="390"/>
      <c r="AC30" s="390"/>
      <c r="AD30" s="390"/>
      <c r="AE30" s="390"/>
      <c r="AF30" s="390"/>
      <c r="AG30" s="391"/>
      <c r="AH30" s="392">
        <v>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584238</v>
      </c>
      <c r="BO30" s="457"/>
      <c r="BP30" s="457"/>
      <c r="BQ30" s="457"/>
      <c r="BR30" s="457"/>
      <c r="BS30" s="457"/>
      <c r="BT30" s="457"/>
      <c r="BU30" s="458"/>
      <c r="BV30" s="456">
        <v>590143</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189</v>
      </c>
      <c r="D32" s="381"/>
      <c r="E32" s="381"/>
      <c r="F32" s="381"/>
      <c r="G32" s="381"/>
      <c r="H32" s="381"/>
      <c r="I32" s="381"/>
      <c r="J32" s="381"/>
      <c r="K32" s="381"/>
      <c r="L32" s="381"/>
      <c r="M32" s="381"/>
      <c r="N32" s="381"/>
      <c r="O32" s="381"/>
      <c r="P32" s="381"/>
      <c r="Q32" s="381"/>
      <c r="R32" s="381"/>
      <c r="S32" s="381"/>
      <c r="U32" s="382" t="s">
        <v>190</v>
      </c>
      <c r="V32" s="382"/>
      <c r="W32" s="382"/>
      <c r="X32" s="382"/>
      <c r="Y32" s="382"/>
      <c r="Z32" s="382"/>
      <c r="AA32" s="382"/>
      <c r="AB32" s="382"/>
      <c r="AC32" s="382"/>
      <c r="AD32" s="382"/>
      <c r="AE32" s="382"/>
      <c r="AF32" s="382"/>
      <c r="AG32" s="382"/>
      <c r="AH32" s="382"/>
      <c r="AI32" s="382"/>
      <c r="AJ32" s="382"/>
      <c r="AK32" s="382"/>
      <c r="AM32" s="382" t="s">
        <v>191</v>
      </c>
      <c r="AN32" s="382"/>
      <c r="AO32" s="382"/>
      <c r="AP32" s="382"/>
      <c r="AQ32" s="382"/>
      <c r="AR32" s="382"/>
      <c r="AS32" s="382"/>
      <c r="AT32" s="382"/>
      <c r="AU32" s="382"/>
      <c r="AV32" s="382"/>
      <c r="AW32" s="382"/>
      <c r="AX32" s="382"/>
      <c r="AY32" s="382"/>
      <c r="AZ32" s="382"/>
      <c r="BA32" s="382"/>
      <c r="BB32" s="382"/>
      <c r="BC32" s="382"/>
      <c r="BE32" s="382" t="s">
        <v>192</v>
      </c>
      <c r="BF32" s="382"/>
      <c r="BG32" s="382"/>
      <c r="BH32" s="382"/>
      <c r="BI32" s="382"/>
      <c r="BJ32" s="382"/>
      <c r="BK32" s="382"/>
      <c r="BL32" s="382"/>
      <c r="BM32" s="382"/>
      <c r="BN32" s="382"/>
      <c r="BO32" s="382"/>
      <c r="BP32" s="382"/>
      <c r="BQ32" s="382"/>
      <c r="BR32" s="382"/>
      <c r="BS32" s="382"/>
      <c r="BT32" s="382"/>
      <c r="BU32" s="382"/>
      <c r="BW32" s="382" t="s">
        <v>193</v>
      </c>
      <c r="BX32" s="382"/>
      <c r="BY32" s="382"/>
      <c r="BZ32" s="382"/>
      <c r="CA32" s="382"/>
      <c r="CB32" s="382"/>
      <c r="CC32" s="382"/>
      <c r="CD32" s="382"/>
      <c r="CE32" s="382"/>
      <c r="CF32" s="382"/>
      <c r="CG32" s="382"/>
      <c r="CH32" s="382"/>
      <c r="CI32" s="382"/>
      <c r="CJ32" s="382"/>
      <c r="CK32" s="382"/>
      <c r="CL32" s="382"/>
      <c r="CM32" s="382"/>
      <c r="CO32" s="382" t="s">
        <v>194</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195</v>
      </c>
      <c r="D33" s="374"/>
      <c r="E33" s="373" t="s">
        <v>196</v>
      </c>
      <c r="F33" s="373"/>
      <c r="G33" s="373"/>
      <c r="H33" s="373"/>
      <c r="I33" s="373"/>
      <c r="J33" s="373"/>
      <c r="K33" s="373"/>
      <c r="L33" s="373"/>
      <c r="M33" s="373"/>
      <c r="N33" s="373"/>
      <c r="O33" s="373"/>
      <c r="P33" s="373"/>
      <c r="Q33" s="373"/>
      <c r="R33" s="373"/>
      <c r="S33" s="373"/>
      <c r="T33" s="203"/>
      <c r="U33" s="374" t="s">
        <v>197</v>
      </c>
      <c r="V33" s="374"/>
      <c r="W33" s="373" t="s">
        <v>198</v>
      </c>
      <c r="X33" s="373"/>
      <c r="Y33" s="373"/>
      <c r="Z33" s="373"/>
      <c r="AA33" s="373"/>
      <c r="AB33" s="373"/>
      <c r="AC33" s="373"/>
      <c r="AD33" s="373"/>
      <c r="AE33" s="373"/>
      <c r="AF33" s="373"/>
      <c r="AG33" s="373"/>
      <c r="AH33" s="373"/>
      <c r="AI33" s="373"/>
      <c r="AJ33" s="373"/>
      <c r="AK33" s="373"/>
      <c r="AL33" s="203"/>
      <c r="AM33" s="374" t="s">
        <v>195</v>
      </c>
      <c r="AN33" s="374"/>
      <c r="AO33" s="373" t="s">
        <v>198</v>
      </c>
      <c r="AP33" s="373"/>
      <c r="AQ33" s="373"/>
      <c r="AR33" s="373"/>
      <c r="AS33" s="373"/>
      <c r="AT33" s="373"/>
      <c r="AU33" s="373"/>
      <c r="AV33" s="373"/>
      <c r="AW33" s="373"/>
      <c r="AX33" s="373"/>
      <c r="AY33" s="373"/>
      <c r="AZ33" s="373"/>
      <c r="BA33" s="373"/>
      <c r="BB33" s="373"/>
      <c r="BC33" s="373"/>
      <c r="BD33" s="204"/>
      <c r="BE33" s="373" t="s">
        <v>199</v>
      </c>
      <c r="BF33" s="373"/>
      <c r="BG33" s="373" t="s">
        <v>200</v>
      </c>
      <c r="BH33" s="373"/>
      <c r="BI33" s="373"/>
      <c r="BJ33" s="373"/>
      <c r="BK33" s="373"/>
      <c r="BL33" s="373"/>
      <c r="BM33" s="373"/>
      <c r="BN33" s="373"/>
      <c r="BO33" s="373"/>
      <c r="BP33" s="373"/>
      <c r="BQ33" s="373"/>
      <c r="BR33" s="373"/>
      <c r="BS33" s="373"/>
      <c r="BT33" s="373"/>
      <c r="BU33" s="373"/>
      <c r="BV33" s="204"/>
      <c r="BW33" s="374" t="s">
        <v>199</v>
      </c>
      <c r="BX33" s="374"/>
      <c r="BY33" s="373" t="s">
        <v>201</v>
      </c>
      <c r="BZ33" s="373"/>
      <c r="CA33" s="373"/>
      <c r="CB33" s="373"/>
      <c r="CC33" s="373"/>
      <c r="CD33" s="373"/>
      <c r="CE33" s="373"/>
      <c r="CF33" s="373"/>
      <c r="CG33" s="373"/>
      <c r="CH33" s="373"/>
      <c r="CI33" s="373"/>
      <c r="CJ33" s="373"/>
      <c r="CK33" s="373"/>
      <c r="CL33" s="373"/>
      <c r="CM33" s="373"/>
      <c r="CN33" s="203"/>
      <c r="CO33" s="374" t="s">
        <v>197</v>
      </c>
      <c r="CP33" s="374"/>
      <c r="CQ33" s="373" t="s">
        <v>202</v>
      </c>
      <c r="CR33" s="373"/>
      <c r="CS33" s="373"/>
      <c r="CT33" s="373"/>
      <c r="CU33" s="373"/>
      <c r="CV33" s="373"/>
      <c r="CW33" s="373"/>
      <c r="CX33" s="373"/>
      <c r="CY33" s="373"/>
      <c r="CZ33" s="373"/>
      <c r="DA33" s="373"/>
      <c r="DB33" s="373"/>
      <c r="DC33" s="373"/>
      <c r="DD33" s="373"/>
      <c r="DE33" s="373"/>
      <c r="DF33" s="203"/>
      <c r="DG33" s="372" t="s">
        <v>203</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f>IF(BG34="","",MAX(C34:D43,U34:V43,AM34:AN43)+1)</f>
        <v>6</v>
      </c>
      <c r="BF34" s="370"/>
      <c r="BG34" s="371" t="str">
        <f>IF('各会計、関係団体の財政状況及び健全化判断比率'!B32="","",'各会計、関係団体の財政状況及び健全化判断比率'!B32)</f>
        <v>簡易水道特別会計</v>
      </c>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日高東部衛生組合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診療所特別会計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f t="shared" ref="BE35:BE43" si="1">IF(BG35="","",BE34+1)</f>
        <v>7</v>
      </c>
      <c r="BF35" s="370"/>
      <c r="BG35" s="371" t="str">
        <f>IF('各会計、関係団体の財政状況及び健全化判断比率'!B33="","",'各会計、関係団体の財政状況及び健全化判断比率'!B33)</f>
        <v>下水道特別会計</v>
      </c>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日高東部消防組合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介護保険特別会計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日高管内地方税滞納整理機構</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後期高齢者医療特別会計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586</v>
      </c>
    </row>
    <row r="54" spans="5:113" x14ac:dyDescent="0.15"/>
    <row r="55" spans="5:113" x14ac:dyDescent="0.15"/>
    <row r="56" spans="5:113" x14ac:dyDescent="0.15"/>
  </sheetData>
  <sheetProtection algorithmName="SHA-512" hashValue="JnqBPm0uJ7nzVFroySBg5lseCpP9XTtgdbTRNjLX26zo84U2z/32xVh9vlHUmwRl3KHhh6jDQm2kErwh3FC6Ow==" saltValue="Mq3niWGa0uLmAanuYBxRM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79" t="s">
        <v>563</v>
      </c>
      <c r="D34" s="1179"/>
      <c r="E34" s="1180"/>
      <c r="F34" s="32">
        <v>1.2</v>
      </c>
      <c r="G34" s="33">
        <v>1.71</v>
      </c>
      <c r="H34" s="33">
        <v>1.41</v>
      </c>
      <c r="I34" s="33">
        <v>1.37</v>
      </c>
      <c r="J34" s="34">
        <v>2.17</v>
      </c>
      <c r="K34" s="22"/>
      <c r="L34" s="22"/>
      <c r="M34" s="22"/>
      <c r="N34" s="22"/>
      <c r="O34" s="22"/>
      <c r="P34" s="22"/>
    </row>
    <row r="35" spans="1:16" ht="39" customHeight="1" x14ac:dyDescent="0.15">
      <c r="A35" s="22"/>
      <c r="B35" s="35"/>
      <c r="C35" s="1173" t="s">
        <v>564</v>
      </c>
      <c r="D35" s="1174"/>
      <c r="E35" s="1175"/>
      <c r="F35" s="36">
        <v>0.22</v>
      </c>
      <c r="G35" s="37">
        <v>0.32</v>
      </c>
      <c r="H35" s="37">
        <v>0.1</v>
      </c>
      <c r="I35" s="37">
        <v>0.31</v>
      </c>
      <c r="J35" s="38">
        <v>1.02</v>
      </c>
      <c r="K35" s="22"/>
      <c r="L35" s="22"/>
      <c r="M35" s="22"/>
      <c r="N35" s="22"/>
      <c r="O35" s="22"/>
      <c r="P35" s="22"/>
    </row>
    <row r="36" spans="1:16" ht="39" customHeight="1" x14ac:dyDescent="0.15">
      <c r="A36" s="22"/>
      <c r="B36" s="35"/>
      <c r="C36" s="1173" t="s">
        <v>565</v>
      </c>
      <c r="D36" s="1174"/>
      <c r="E36" s="1175"/>
      <c r="F36" s="36">
        <v>0.64</v>
      </c>
      <c r="G36" s="37">
        <v>0.3</v>
      </c>
      <c r="H36" s="37">
        <v>1.21</v>
      </c>
      <c r="I36" s="37">
        <v>0.85</v>
      </c>
      <c r="J36" s="38">
        <v>0.69</v>
      </c>
      <c r="K36" s="22"/>
      <c r="L36" s="22"/>
      <c r="M36" s="22"/>
      <c r="N36" s="22"/>
      <c r="O36" s="22"/>
      <c r="P36" s="22"/>
    </row>
    <row r="37" spans="1:16" ht="39" customHeight="1" x14ac:dyDescent="0.15">
      <c r="A37" s="22"/>
      <c r="B37" s="35"/>
      <c r="C37" s="1173" t="s">
        <v>566</v>
      </c>
      <c r="D37" s="1174"/>
      <c r="E37" s="1175"/>
      <c r="F37" s="36">
        <v>0.05</v>
      </c>
      <c r="G37" s="37">
        <v>0.05</v>
      </c>
      <c r="H37" s="37">
        <v>7.0000000000000007E-2</v>
      </c>
      <c r="I37" s="37">
        <v>0.04</v>
      </c>
      <c r="J37" s="38">
        <v>7.0000000000000007E-2</v>
      </c>
      <c r="K37" s="22"/>
      <c r="L37" s="22"/>
      <c r="M37" s="22"/>
      <c r="N37" s="22"/>
      <c r="O37" s="22"/>
      <c r="P37" s="22"/>
    </row>
    <row r="38" spans="1:16" ht="39" customHeight="1" x14ac:dyDescent="0.15">
      <c r="A38" s="22"/>
      <c r="B38" s="35"/>
      <c r="C38" s="1173" t="s">
        <v>567</v>
      </c>
      <c r="D38" s="1174"/>
      <c r="E38" s="1175"/>
      <c r="F38" s="36">
        <v>0.02</v>
      </c>
      <c r="G38" s="37">
        <v>0.04</v>
      </c>
      <c r="H38" s="37">
        <v>0.04</v>
      </c>
      <c r="I38" s="37">
        <v>0.04</v>
      </c>
      <c r="J38" s="38">
        <v>0.04</v>
      </c>
      <c r="K38" s="22"/>
      <c r="L38" s="22"/>
      <c r="M38" s="22"/>
      <c r="N38" s="22"/>
      <c r="O38" s="22"/>
      <c r="P38" s="22"/>
    </row>
    <row r="39" spans="1:16" ht="39" customHeight="1" x14ac:dyDescent="0.15">
      <c r="A39" s="22"/>
      <c r="B39" s="35"/>
      <c r="C39" s="1173" t="s">
        <v>568</v>
      </c>
      <c r="D39" s="1174"/>
      <c r="E39" s="1175"/>
      <c r="F39" s="36">
        <v>0.01</v>
      </c>
      <c r="G39" s="37">
        <v>0.02</v>
      </c>
      <c r="H39" s="37">
        <v>0.03</v>
      </c>
      <c r="I39" s="37">
        <v>0.02</v>
      </c>
      <c r="J39" s="38">
        <v>0.02</v>
      </c>
      <c r="K39" s="22"/>
      <c r="L39" s="22"/>
      <c r="M39" s="22"/>
      <c r="N39" s="22"/>
      <c r="O39" s="22"/>
      <c r="P39" s="22"/>
    </row>
    <row r="40" spans="1:16" ht="39" customHeight="1" x14ac:dyDescent="0.15">
      <c r="A40" s="22"/>
      <c r="B40" s="35"/>
      <c r="C40" s="1173" t="s">
        <v>569</v>
      </c>
      <c r="D40" s="1174"/>
      <c r="E40" s="1175"/>
      <c r="F40" s="36">
        <v>0.01</v>
      </c>
      <c r="G40" s="37">
        <v>0.01</v>
      </c>
      <c r="H40" s="37">
        <v>0.02</v>
      </c>
      <c r="I40" s="37">
        <v>0.02</v>
      </c>
      <c r="J40" s="38">
        <v>0.02</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570</v>
      </c>
      <c r="D42" s="1174"/>
      <c r="E42" s="1175"/>
      <c r="F42" s="36" t="s">
        <v>515</v>
      </c>
      <c r="G42" s="37" t="s">
        <v>515</v>
      </c>
      <c r="H42" s="37" t="s">
        <v>515</v>
      </c>
      <c r="I42" s="37" t="s">
        <v>515</v>
      </c>
      <c r="J42" s="38" t="s">
        <v>515</v>
      </c>
      <c r="K42" s="22"/>
      <c r="L42" s="22"/>
      <c r="M42" s="22"/>
      <c r="N42" s="22"/>
      <c r="O42" s="22"/>
      <c r="P42" s="22"/>
    </row>
    <row r="43" spans="1:16" ht="39" customHeight="1" thickBot="1" x14ac:dyDescent="0.2">
      <c r="A43" s="22"/>
      <c r="B43" s="40"/>
      <c r="C43" s="1176" t="s">
        <v>571</v>
      </c>
      <c r="D43" s="1177"/>
      <c r="E43" s="1178"/>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fj6Cnm+JRC1xjwZjxBweic46kvHfDoqb85c1soXU9YlkHVNxYwfkKjWDPeWGbak3ndpG/Yzud8lOplDrjvOCg==" saltValue="PO1YPieA2W8G62erfedR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52" zoomScaleSheetLayoutView="55" workbookViewId="0">
      <selection activeCell="R60" sqref="R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703</v>
      </c>
      <c r="L45" s="60">
        <v>663</v>
      </c>
      <c r="M45" s="60">
        <v>584</v>
      </c>
      <c r="N45" s="60">
        <v>536</v>
      </c>
      <c r="O45" s="61">
        <v>512</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515</v>
      </c>
      <c r="L46" s="64" t="s">
        <v>515</v>
      </c>
      <c r="M46" s="64" t="s">
        <v>515</v>
      </c>
      <c r="N46" s="64" t="s">
        <v>515</v>
      </c>
      <c r="O46" s="65" t="s">
        <v>515</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515</v>
      </c>
      <c r="L47" s="64" t="s">
        <v>515</v>
      </c>
      <c r="M47" s="64" t="s">
        <v>515</v>
      </c>
      <c r="N47" s="64" t="s">
        <v>515</v>
      </c>
      <c r="O47" s="65" t="s">
        <v>515</v>
      </c>
      <c r="P47" s="48"/>
      <c r="Q47" s="48"/>
      <c r="R47" s="48"/>
      <c r="S47" s="48"/>
      <c r="T47" s="48"/>
      <c r="U47" s="48"/>
    </row>
    <row r="48" spans="1:21" ht="30.75" customHeight="1" x14ac:dyDescent="0.15">
      <c r="A48" s="48"/>
      <c r="B48" s="1201"/>
      <c r="C48" s="1202"/>
      <c r="D48" s="62"/>
      <c r="E48" s="1183" t="s">
        <v>15</v>
      </c>
      <c r="F48" s="1183"/>
      <c r="G48" s="1183"/>
      <c r="H48" s="1183"/>
      <c r="I48" s="1183"/>
      <c r="J48" s="1184"/>
      <c r="K48" s="63">
        <v>134</v>
      </c>
      <c r="L48" s="64">
        <v>131</v>
      </c>
      <c r="M48" s="64">
        <v>127</v>
      </c>
      <c r="N48" s="64">
        <v>125</v>
      </c>
      <c r="O48" s="65">
        <v>124</v>
      </c>
      <c r="P48" s="48"/>
      <c r="Q48" s="48"/>
      <c r="R48" s="48"/>
      <c r="S48" s="48"/>
      <c r="T48" s="48"/>
      <c r="U48" s="48"/>
    </row>
    <row r="49" spans="1:21" ht="30.75" customHeight="1" x14ac:dyDescent="0.15">
      <c r="A49" s="48"/>
      <c r="B49" s="1201"/>
      <c r="C49" s="1202"/>
      <c r="D49" s="62"/>
      <c r="E49" s="1183" t="s">
        <v>16</v>
      </c>
      <c r="F49" s="1183"/>
      <c r="G49" s="1183"/>
      <c r="H49" s="1183"/>
      <c r="I49" s="1183"/>
      <c r="J49" s="1184"/>
      <c r="K49" s="63" t="s">
        <v>515</v>
      </c>
      <c r="L49" s="64" t="s">
        <v>515</v>
      </c>
      <c r="M49" s="64" t="s">
        <v>515</v>
      </c>
      <c r="N49" s="64" t="s">
        <v>515</v>
      </c>
      <c r="O49" s="65" t="s">
        <v>515</v>
      </c>
      <c r="P49" s="48"/>
      <c r="Q49" s="48"/>
      <c r="R49" s="48"/>
      <c r="S49" s="48"/>
      <c r="T49" s="48"/>
      <c r="U49" s="48"/>
    </row>
    <row r="50" spans="1:21" ht="30.75" customHeight="1" x14ac:dyDescent="0.15">
      <c r="A50" s="48"/>
      <c r="B50" s="1201"/>
      <c r="C50" s="1202"/>
      <c r="D50" s="62"/>
      <c r="E50" s="1183" t="s">
        <v>17</v>
      </c>
      <c r="F50" s="1183"/>
      <c r="G50" s="1183"/>
      <c r="H50" s="1183"/>
      <c r="I50" s="1183"/>
      <c r="J50" s="1184"/>
      <c r="K50" s="63" t="s">
        <v>515</v>
      </c>
      <c r="L50" s="64" t="s">
        <v>515</v>
      </c>
      <c r="M50" s="64" t="s">
        <v>515</v>
      </c>
      <c r="N50" s="64" t="s">
        <v>515</v>
      </c>
      <c r="O50" s="65" t="s">
        <v>515</v>
      </c>
      <c r="P50" s="48"/>
      <c r="Q50" s="48"/>
      <c r="R50" s="48"/>
      <c r="S50" s="48"/>
      <c r="T50" s="48"/>
      <c r="U50" s="48"/>
    </row>
    <row r="51" spans="1:21" ht="30.75" customHeight="1" x14ac:dyDescent="0.15">
      <c r="A51" s="48"/>
      <c r="B51" s="1203"/>
      <c r="C51" s="1204"/>
      <c r="D51" s="66"/>
      <c r="E51" s="1183" t="s">
        <v>18</v>
      </c>
      <c r="F51" s="1183"/>
      <c r="G51" s="1183"/>
      <c r="H51" s="1183"/>
      <c r="I51" s="1183"/>
      <c r="J51" s="1184"/>
      <c r="K51" s="63">
        <v>1</v>
      </c>
      <c r="L51" s="64">
        <v>1</v>
      </c>
      <c r="M51" s="64">
        <v>0</v>
      </c>
      <c r="N51" s="64">
        <v>1</v>
      </c>
      <c r="O51" s="65">
        <v>0</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562</v>
      </c>
      <c r="L52" s="64">
        <v>522</v>
      </c>
      <c r="M52" s="64">
        <v>480</v>
      </c>
      <c r="N52" s="64">
        <v>441</v>
      </c>
      <c r="O52" s="65">
        <v>428</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276</v>
      </c>
      <c r="L53" s="69">
        <v>273</v>
      </c>
      <c r="M53" s="69">
        <v>231</v>
      </c>
      <c r="N53" s="69">
        <v>221</v>
      </c>
      <c r="O53" s="70">
        <v>208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pzOg243mWQy8QBqg/YH0dWB4DEymcVQ3dthGUKXJjDDuHqPfExdR5o3Up+Yk01925ZQwXYGk4z6uTgleSAtzQ==" saltValue="PpdOT42gtwxhy0dADoX5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19" t="s">
        <v>30</v>
      </c>
      <c r="C41" s="1220"/>
      <c r="D41" s="102"/>
      <c r="E41" s="1221" t="s">
        <v>31</v>
      </c>
      <c r="F41" s="1221"/>
      <c r="G41" s="1221"/>
      <c r="H41" s="1222"/>
      <c r="I41" s="358">
        <v>5148</v>
      </c>
      <c r="J41" s="359">
        <v>4898</v>
      </c>
      <c r="K41" s="359">
        <v>4638</v>
      </c>
      <c r="L41" s="359">
        <v>4829</v>
      </c>
      <c r="M41" s="360">
        <v>4987</v>
      </c>
    </row>
    <row r="42" spans="2:13" ht="27.75" customHeight="1" x14ac:dyDescent="0.15">
      <c r="B42" s="1209"/>
      <c r="C42" s="1210"/>
      <c r="D42" s="103"/>
      <c r="E42" s="1213" t="s">
        <v>32</v>
      </c>
      <c r="F42" s="1213"/>
      <c r="G42" s="1213"/>
      <c r="H42" s="1214"/>
      <c r="I42" s="361" t="s">
        <v>515</v>
      </c>
      <c r="J42" s="362" t="s">
        <v>515</v>
      </c>
      <c r="K42" s="362" t="s">
        <v>515</v>
      </c>
      <c r="L42" s="362" t="s">
        <v>515</v>
      </c>
      <c r="M42" s="363" t="s">
        <v>515</v>
      </c>
    </row>
    <row r="43" spans="2:13" ht="27.75" customHeight="1" x14ac:dyDescent="0.15">
      <c r="B43" s="1209"/>
      <c r="C43" s="1210"/>
      <c r="D43" s="103"/>
      <c r="E43" s="1213" t="s">
        <v>33</v>
      </c>
      <c r="F43" s="1213"/>
      <c r="G43" s="1213"/>
      <c r="H43" s="1214"/>
      <c r="I43" s="361">
        <v>1267</v>
      </c>
      <c r="J43" s="362">
        <v>1206</v>
      </c>
      <c r="K43" s="362">
        <v>1127</v>
      </c>
      <c r="L43" s="362">
        <v>1022</v>
      </c>
      <c r="M43" s="363">
        <v>929</v>
      </c>
    </row>
    <row r="44" spans="2:13" ht="27.75" customHeight="1" x14ac:dyDescent="0.15">
      <c r="B44" s="1209"/>
      <c r="C44" s="1210"/>
      <c r="D44" s="103"/>
      <c r="E44" s="1213" t="s">
        <v>34</v>
      </c>
      <c r="F44" s="1213"/>
      <c r="G44" s="1213"/>
      <c r="H44" s="1214"/>
      <c r="I44" s="361" t="s">
        <v>515</v>
      </c>
      <c r="J44" s="362" t="s">
        <v>515</v>
      </c>
      <c r="K44" s="362" t="s">
        <v>515</v>
      </c>
      <c r="L44" s="362" t="s">
        <v>515</v>
      </c>
      <c r="M44" s="363" t="s">
        <v>515</v>
      </c>
    </row>
    <row r="45" spans="2:13" ht="27.75" customHeight="1" x14ac:dyDescent="0.15">
      <c r="B45" s="1209"/>
      <c r="C45" s="1210"/>
      <c r="D45" s="103"/>
      <c r="E45" s="1213" t="s">
        <v>35</v>
      </c>
      <c r="F45" s="1213"/>
      <c r="G45" s="1213"/>
      <c r="H45" s="1214"/>
      <c r="I45" s="361">
        <v>107</v>
      </c>
      <c r="J45" s="362">
        <v>48</v>
      </c>
      <c r="K45" s="362">
        <v>39</v>
      </c>
      <c r="L45" s="362">
        <v>117</v>
      </c>
      <c r="M45" s="363">
        <v>132</v>
      </c>
    </row>
    <row r="46" spans="2:13" ht="27.75" customHeight="1" x14ac:dyDescent="0.15">
      <c r="B46" s="1209"/>
      <c r="C46" s="1210"/>
      <c r="D46" s="104"/>
      <c r="E46" s="1213" t="s">
        <v>36</v>
      </c>
      <c r="F46" s="1213"/>
      <c r="G46" s="1213"/>
      <c r="H46" s="1214"/>
      <c r="I46" s="361" t="s">
        <v>515</v>
      </c>
      <c r="J46" s="362" t="s">
        <v>515</v>
      </c>
      <c r="K46" s="362" t="s">
        <v>515</v>
      </c>
      <c r="L46" s="362" t="s">
        <v>515</v>
      </c>
      <c r="M46" s="363" t="s">
        <v>515</v>
      </c>
    </row>
    <row r="47" spans="2:13" ht="27.75" customHeight="1" x14ac:dyDescent="0.15">
      <c r="B47" s="1209"/>
      <c r="C47" s="1210"/>
      <c r="D47" s="105"/>
      <c r="E47" s="1223" t="s">
        <v>37</v>
      </c>
      <c r="F47" s="1224"/>
      <c r="G47" s="1224"/>
      <c r="H47" s="1225"/>
      <c r="I47" s="361" t="s">
        <v>515</v>
      </c>
      <c r="J47" s="362" t="s">
        <v>515</v>
      </c>
      <c r="K47" s="362" t="s">
        <v>515</v>
      </c>
      <c r="L47" s="362" t="s">
        <v>515</v>
      </c>
      <c r="M47" s="363" t="s">
        <v>515</v>
      </c>
    </row>
    <row r="48" spans="2:13" ht="27.75" customHeight="1" x14ac:dyDescent="0.15">
      <c r="B48" s="1209"/>
      <c r="C48" s="1210"/>
      <c r="D48" s="103"/>
      <c r="E48" s="1213" t="s">
        <v>38</v>
      </c>
      <c r="F48" s="1213"/>
      <c r="G48" s="1213"/>
      <c r="H48" s="1214"/>
      <c r="I48" s="361" t="s">
        <v>515</v>
      </c>
      <c r="J48" s="362" t="s">
        <v>515</v>
      </c>
      <c r="K48" s="362" t="s">
        <v>515</v>
      </c>
      <c r="L48" s="362" t="s">
        <v>515</v>
      </c>
      <c r="M48" s="363" t="s">
        <v>515</v>
      </c>
    </row>
    <row r="49" spans="2:13" ht="27.75" customHeight="1" x14ac:dyDescent="0.15">
      <c r="B49" s="1211"/>
      <c r="C49" s="1212"/>
      <c r="D49" s="103"/>
      <c r="E49" s="1213" t="s">
        <v>39</v>
      </c>
      <c r="F49" s="1213"/>
      <c r="G49" s="1213"/>
      <c r="H49" s="1214"/>
      <c r="I49" s="361" t="s">
        <v>515</v>
      </c>
      <c r="J49" s="362" t="s">
        <v>515</v>
      </c>
      <c r="K49" s="362" t="s">
        <v>515</v>
      </c>
      <c r="L49" s="362" t="s">
        <v>515</v>
      </c>
      <c r="M49" s="363" t="s">
        <v>515</v>
      </c>
    </row>
    <row r="50" spans="2:13" ht="27.75" customHeight="1" x14ac:dyDescent="0.15">
      <c r="B50" s="1207" t="s">
        <v>40</v>
      </c>
      <c r="C50" s="1208"/>
      <c r="D50" s="106"/>
      <c r="E50" s="1213" t="s">
        <v>41</v>
      </c>
      <c r="F50" s="1213"/>
      <c r="G50" s="1213"/>
      <c r="H50" s="1214"/>
      <c r="I50" s="361">
        <v>1431</v>
      </c>
      <c r="J50" s="362">
        <v>1411</v>
      </c>
      <c r="K50" s="362">
        <v>1870</v>
      </c>
      <c r="L50" s="362">
        <v>2286</v>
      </c>
      <c r="M50" s="363">
        <v>2879</v>
      </c>
    </row>
    <row r="51" spans="2:13" ht="27.75" customHeight="1" x14ac:dyDescent="0.15">
      <c r="B51" s="1209"/>
      <c r="C51" s="1210"/>
      <c r="D51" s="103"/>
      <c r="E51" s="1213" t="s">
        <v>42</v>
      </c>
      <c r="F51" s="1213"/>
      <c r="G51" s="1213"/>
      <c r="H51" s="1214"/>
      <c r="I51" s="361">
        <v>631</v>
      </c>
      <c r="J51" s="362">
        <v>508</v>
      </c>
      <c r="K51" s="362">
        <v>455</v>
      </c>
      <c r="L51" s="362">
        <v>413</v>
      </c>
      <c r="M51" s="363">
        <v>405</v>
      </c>
    </row>
    <row r="52" spans="2:13" ht="27.75" customHeight="1" x14ac:dyDescent="0.15">
      <c r="B52" s="1211"/>
      <c r="C52" s="1212"/>
      <c r="D52" s="103"/>
      <c r="E52" s="1213" t="s">
        <v>43</v>
      </c>
      <c r="F52" s="1213"/>
      <c r="G52" s="1213"/>
      <c r="H52" s="1214"/>
      <c r="I52" s="361">
        <v>3989</v>
      </c>
      <c r="J52" s="362">
        <v>3805</v>
      </c>
      <c r="K52" s="362">
        <v>3547</v>
      </c>
      <c r="L52" s="362">
        <v>3421</v>
      </c>
      <c r="M52" s="363">
        <v>4045</v>
      </c>
    </row>
    <row r="53" spans="2:13" ht="27.75" customHeight="1" thickBot="1" x14ac:dyDescent="0.2">
      <c r="B53" s="1215" t="s">
        <v>44</v>
      </c>
      <c r="C53" s="1216"/>
      <c r="D53" s="107"/>
      <c r="E53" s="1217" t="s">
        <v>45</v>
      </c>
      <c r="F53" s="1217"/>
      <c r="G53" s="1217"/>
      <c r="H53" s="1218"/>
      <c r="I53" s="364">
        <v>471</v>
      </c>
      <c r="J53" s="365">
        <v>428</v>
      </c>
      <c r="K53" s="365">
        <v>-68</v>
      </c>
      <c r="L53" s="365">
        <v>-153</v>
      </c>
      <c r="M53" s="366">
        <v>-1280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Yew4rL6ImH3rMcgYT7Uw1KvaNuW21zop5I1yWrJY/devo/XGdb/sWKL/ftFY67BhJAsECxuwF80zOCw/tlwuNg==" saltValue="n9jCWLe2tyCGmrufUeQ3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2"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34" t="s">
        <v>48</v>
      </c>
      <c r="D55" s="1234"/>
      <c r="E55" s="1235"/>
      <c r="F55" s="119">
        <v>1014</v>
      </c>
      <c r="G55" s="119">
        <v>1222</v>
      </c>
      <c r="H55" s="120">
        <v>1815</v>
      </c>
    </row>
    <row r="56" spans="2:8" ht="52.5" customHeight="1" x14ac:dyDescent="0.15">
      <c r="B56" s="121"/>
      <c r="C56" s="1236" t="s">
        <v>49</v>
      </c>
      <c r="D56" s="1236"/>
      <c r="E56" s="1237"/>
      <c r="F56" s="122">
        <v>830</v>
      </c>
      <c r="G56" s="122">
        <v>1040</v>
      </c>
      <c r="H56" s="123">
        <v>1041</v>
      </c>
    </row>
    <row r="57" spans="2:8" ht="53.25" customHeight="1" x14ac:dyDescent="0.15">
      <c r="B57" s="121"/>
      <c r="C57" s="1238" t="s">
        <v>50</v>
      </c>
      <c r="D57" s="1238"/>
      <c r="E57" s="1239"/>
      <c r="F57" s="124">
        <v>614</v>
      </c>
      <c r="G57" s="124">
        <v>590</v>
      </c>
      <c r="H57" s="125">
        <v>584</v>
      </c>
    </row>
    <row r="58" spans="2:8" ht="45.75" customHeight="1" x14ac:dyDescent="0.15">
      <c r="B58" s="126"/>
      <c r="C58" s="1226" t="s">
        <v>581</v>
      </c>
      <c r="D58" s="1227"/>
      <c r="E58" s="1228"/>
      <c r="F58" s="127">
        <v>460</v>
      </c>
      <c r="G58" s="127">
        <v>439</v>
      </c>
      <c r="H58" s="128">
        <v>436</v>
      </c>
    </row>
    <row r="59" spans="2:8" ht="45.75" customHeight="1" x14ac:dyDescent="0.15">
      <c r="B59" s="126"/>
      <c r="C59" s="1226" t="s">
        <v>582</v>
      </c>
      <c r="D59" s="1227"/>
      <c r="E59" s="1228"/>
      <c r="F59" s="127">
        <v>104</v>
      </c>
      <c r="G59" s="127">
        <v>103</v>
      </c>
      <c r="H59" s="128">
        <v>101</v>
      </c>
    </row>
    <row r="60" spans="2:8" ht="45.75" customHeight="1" x14ac:dyDescent="0.15">
      <c r="B60" s="126"/>
      <c r="C60" s="1226" t="s">
        <v>583</v>
      </c>
      <c r="D60" s="1227"/>
      <c r="E60" s="1228"/>
      <c r="F60" s="127">
        <v>26</v>
      </c>
      <c r="G60" s="127">
        <v>24</v>
      </c>
      <c r="H60" s="128">
        <v>23</v>
      </c>
    </row>
    <row r="61" spans="2:8" ht="45.75" customHeight="1" x14ac:dyDescent="0.15">
      <c r="B61" s="126"/>
      <c r="C61" s="1226" t="s">
        <v>584</v>
      </c>
      <c r="D61" s="1227"/>
      <c r="E61" s="1228"/>
      <c r="F61" s="127">
        <v>13</v>
      </c>
      <c r="G61" s="127">
        <v>13</v>
      </c>
      <c r="H61" s="128">
        <v>13</v>
      </c>
    </row>
    <row r="62" spans="2:8" ht="45.75" customHeight="1" thickBot="1" x14ac:dyDescent="0.2">
      <c r="B62" s="129"/>
      <c r="C62" s="1229" t="s">
        <v>585</v>
      </c>
      <c r="D62" s="1230"/>
      <c r="E62" s="1231"/>
      <c r="F62" s="130">
        <v>11</v>
      </c>
      <c r="G62" s="130">
        <v>11</v>
      </c>
      <c r="H62" s="131">
        <v>11</v>
      </c>
    </row>
    <row r="63" spans="2:8" ht="52.5" customHeight="1" thickBot="1" x14ac:dyDescent="0.2">
      <c r="B63" s="132"/>
      <c r="C63" s="1232" t="s">
        <v>51</v>
      </c>
      <c r="D63" s="1232"/>
      <c r="E63" s="1233"/>
      <c r="F63" s="133">
        <v>2458</v>
      </c>
      <c r="G63" s="133">
        <v>2852</v>
      </c>
      <c r="H63" s="134">
        <v>3440</v>
      </c>
    </row>
    <row r="64" spans="2:8" x14ac:dyDescent="0.15"/>
  </sheetData>
  <sheetProtection algorithmName="SHA-512" hashValue="gBt+s+En63KPWgv0/t+/JrJXjcfyQzg1Fzybq82S5Gut1Rd5ry7J99Yhphuvf7o1YCCjUWR4yEOkClkKTbCUnA==" saltValue="UCvmc6b2GfKKs86VDZeL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Z31" zoomScaleNormal="100" zoomScaleSheetLayoutView="55" workbookViewId="0">
      <selection activeCell="AN43" sqref="AN43:DC47"/>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587</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588</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589</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590</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557</v>
      </c>
      <c r="BQ50" s="1273"/>
      <c r="BR50" s="1273"/>
      <c r="BS50" s="1273"/>
      <c r="BT50" s="1273"/>
      <c r="BU50" s="1273"/>
      <c r="BV50" s="1273"/>
      <c r="BW50" s="1273"/>
      <c r="BX50" s="1273" t="s">
        <v>558</v>
      </c>
      <c r="BY50" s="1273"/>
      <c r="BZ50" s="1273"/>
      <c r="CA50" s="1273"/>
      <c r="CB50" s="1273"/>
      <c r="CC50" s="1273"/>
      <c r="CD50" s="1273"/>
      <c r="CE50" s="1273"/>
      <c r="CF50" s="1273" t="s">
        <v>559</v>
      </c>
      <c r="CG50" s="1273"/>
      <c r="CH50" s="1273"/>
      <c r="CI50" s="1273"/>
      <c r="CJ50" s="1273"/>
      <c r="CK50" s="1273"/>
      <c r="CL50" s="1273"/>
      <c r="CM50" s="1273"/>
      <c r="CN50" s="1273" t="s">
        <v>560</v>
      </c>
      <c r="CO50" s="1273"/>
      <c r="CP50" s="1273"/>
      <c r="CQ50" s="1273"/>
      <c r="CR50" s="1273"/>
      <c r="CS50" s="1273"/>
      <c r="CT50" s="1273"/>
      <c r="CU50" s="1273"/>
      <c r="CV50" s="1273" t="s">
        <v>561</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591</v>
      </c>
      <c r="AO51" s="1277"/>
      <c r="AP51" s="1277"/>
      <c r="AQ51" s="1277"/>
      <c r="AR51" s="1277"/>
      <c r="AS51" s="1277"/>
      <c r="AT51" s="1277"/>
      <c r="AU51" s="1277"/>
      <c r="AV51" s="1277"/>
      <c r="AW51" s="1277"/>
      <c r="AX51" s="1277"/>
      <c r="AY51" s="1277"/>
      <c r="AZ51" s="1277"/>
      <c r="BA51" s="1277"/>
      <c r="BB51" s="1277" t="s">
        <v>592</v>
      </c>
      <c r="BC51" s="1277"/>
      <c r="BD51" s="1277"/>
      <c r="BE51" s="1277"/>
      <c r="BF51" s="1277"/>
      <c r="BG51" s="1277"/>
      <c r="BH51" s="1277"/>
      <c r="BI51" s="1277"/>
      <c r="BJ51" s="1277"/>
      <c r="BK51" s="1277"/>
      <c r="BL51" s="1277"/>
      <c r="BM51" s="1277"/>
      <c r="BN51" s="1277"/>
      <c r="BO51" s="1277"/>
      <c r="BP51" s="1278">
        <v>19.7</v>
      </c>
      <c r="BQ51" s="1278"/>
      <c r="BR51" s="1278"/>
      <c r="BS51" s="1278"/>
      <c r="BT51" s="1278"/>
      <c r="BU51" s="1278"/>
      <c r="BV51" s="1278"/>
      <c r="BW51" s="1278"/>
      <c r="BX51" s="1278">
        <v>17.5</v>
      </c>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593</v>
      </c>
      <c r="BC53" s="1277"/>
      <c r="BD53" s="1277"/>
      <c r="BE53" s="1277"/>
      <c r="BF53" s="1277"/>
      <c r="BG53" s="1277"/>
      <c r="BH53" s="1277"/>
      <c r="BI53" s="1277"/>
      <c r="BJ53" s="1277"/>
      <c r="BK53" s="1277"/>
      <c r="BL53" s="1277"/>
      <c r="BM53" s="1277"/>
      <c r="BN53" s="1277"/>
      <c r="BO53" s="1277"/>
      <c r="BP53" s="1278">
        <v>71.5</v>
      </c>
      <c r="BQ53" s="1278"/>
      <c r="BR53" s="1278"/>
      <c r="BS53" s="1278"/>
      <c r="BT53" s="1278"/>
      <c r="BU53" s="1278"/>
      <c r="BV53" s="1278"/>
      <c r="BW53" s="1278"/>
      <c r="BX53" s="1278">
        <v>72.3</v>
      </c>
      <c r="BY53" s="1278"/>
      <c r="BZ53" s="1278"/>
      <c r="CA53" s="1278"/>
      <c r="CB53" s="1278"/>
      <c r="CC53" s="1278"/>
      <c r="CD53" s="1278"/>
      <c r="CE53" s="1278"/>
      <c r="CF53" s="1278">
        <v>72.3</v>
      </c>
      <c r="CG53" s="1278"/>
      <c r="CH53" s="1278"/>
      <c r="CI53" s="1278"/>
      <c r="CJ53" s="1278"/>
      <c r="CK53" s="1278"/>
      <c r="CL53" s="1278"/>
      <c r="CM53" s="1278"/>
      <c r="CN53" s="1278">
        <v>74.5</v>
      </c>
      <c r="CO53" s="1278"/>
      <c r="CP53" s="1278"/>
      <c r="CQ53" s="1278"/>
      <c r="CR53" s="1278"/>
      <c r="CS53" s="1278"/>
      <c r="CT53" s="1278"/>
      <c r="CU53" s="1278"/>
      <c r="CV53" s="1278">
        <v>75.900000000000006</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594</v>
      </c>
      <c r="AO55" s="1273"/>
      <c r="AP55" s="1273"/>
      <c r="AQ55" s="1273"/>
      <c r="AR55" s="1273"/>
      <c r="AS55" s="1273"/>
      <c r="AT55" s="1273"/>
      <c r="AU55" s="1273"/>
      <c r="AV55" s="1273"/>
      <c r="AW55" s="1273"/>
      <c r="AX55" s="1273"/>
      <c r="AY55" s="1273"/>
      <c r="AZ55" s="1273"/>
      <c r="BA55" s="1273"/>
      <c r="BB55" s="1277" t="s">
        <v>592</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593</v>
      </c>
      <c r="BC57" s="1277"/>
      <c r="BD57" s="1277"/>
      <c r="BE57" s="1277"/>
      <c r="BF57" s="1277"/>
      <c r="BG57" s="1277"/>
      <c r="BH57" s="1277"/>
      <c r="BI57" s="1277"/>
      <c r="BJ57" s="1277"/>
      <c r="BK57" s="1277"/>
      <c r="BL57" s="1277"/>
      <c r="BM57" s="1277"/>
      <c r="BN57" s="1277"/>
      <c r="BO57" s="1277"/>
      <c r="BP57" s="1278">
        <v>57.7</v>
      </c>
      <c r="BQ57" s="1278"/>
      <c r="BR57" s="1278"/>
      <c r="BS57" s="1278"/>
      <c r="BT57" s="1278"/>
      <c r="BU57" s="1278"/>
      <c r="BV57" s="1278"/>
      <c r="BW57" s="1278"/>
      <c r="BX57" s="1278">
        <v>59.3</v>
      </c>
      <c r="BY57" s="1278"/>
      <c r="BZ57" s="1278"/>
      <c r="CA57" s="1278"/>
      <c r="CB57" s="1278"/>
      <c r="CC57" s="1278"/>
      <c r="CD57" s="1278"/>
      <c r="CE57" s="1278"/>
      <c r="CF57" s="1278">
        <v>60.4</v>
      </c>
      <c r="CG57" s="1278"/>
      <c r="CH57" s="1278"/>
      <c r="CI57" s="1278"/>
      <c r="CJ57" s="1278"/>
      <c r="CK57" s="1278"/>
      <c r="CL57" s="1278"/>
      <c r="CM57" s="1278"/>
      <c r="CN57" s="1278">
        <v>61.1</v>
      </c>
      <c r="CO57" s="1278"/>
      <c r="CP57" s="1278"/>
      <c r="CQ57" s="1278"/>
      <c r="CR57" s="1278"/>
      <c r="CS57" s="1278"/>
      <c r="CT57" s="1278"/>
      <c r="CU57" s="1278"/>
      <c r="CV57" s="1278">
        <v>62.3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595</v>
      </c>
    </row>
    <row r="64" spans="1:109" x14ac:dyDescent="0.15">
      <c r="B64" s="1248"/>
      <c r="G64" s="1255"/>
      <c r="I64" s="1288"/>
      <c r="J64" s="1288"/>
      <c r="K64" s="1288"/>
      <c r="L64" s="1288"/>
      <c r="M64" s="1288"/>
      <c r="N64" s="1289"/>
      <c r="AM64" s="1255"/>
      <c r="AN64" s="1255" t="s">
        <v>588</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596</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590</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557</v>
      </c>
      <c r="BQ72" s="1273"/>
      <c r="BR72" s="1273"/>
      <c r="BS72" s="1273"/>
      <c r="BT72" s="1273"/>
      <c r="BU72" s="1273"/>
      <c r="BV72" s="1273"/>
      <c r="BW72" s="1273"/>
      <c r="BX72" s="1273" t="s">
        <v>558</v>
      </c>
      <c r="BY72" s="1273"/>
      <c r="BZ72" s="1273"/>
      <c r="CA72" s="1273"/>
      <c r="CB72" s="1273"/>
      <c r="CC72" s="1273"/>
      <c r="CD72" s="1273"/>
      <c r="CE72" s="1273"/>
      <c r="CF72" s="1273" t="s">
        <v>559</v>
      </c>
      <c r="CG72" s="1273"/>
      <c r="CH72" s="1273"/>
      <c r="CI72" s="1273"/>
      <c r="CJ72" s="1273"/>
      <c r="CK72" s="1273"/>
      <c r="CL72" s="1273"/>
      <c r="CM72" s="1273"/>
      <c r="CN72" s="1273" t="s">
        <v>560</v>
      </c>
      <c r="CO72" s="1273"/>
      <c r="CP72" s="1273"/>
      <c r="CQ72" s="1273"/>
      <c r="CR72" s="1273"/>
      <c r="CS72" s="1273"/>
      <c r="CT72" s="1273"/>
      <c r="CU72" s="1273"/>
      <c r="CV72" s="1273" t="s">
        <v>561</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591</v>
      </c>
      <c r="AO73" s="1277"/>
      <c r="AP73" s="1277"/>
      <c r="AQ73" s="1277"/>
      <c r="AR73" s="1277"/>
      <c r="AS73" s="1277"/>
      <c r="AT73" s="1277"/>
      <c r="AU73" s="1277"/>
      <c r="AV73" s="1277"/>
      <c r="AW73" s="1277"/>
      <c r="AX73" s="1277"/>
      <c r="AY73" s="1277"/>
      <c r="AZ73" s="1277"/>
      <c r="BA73" s="1277"/>
      <c r="BB73" s="1277" t="s">
        <v>592</v>
      </c>
      <c r="BC73" s="1277"/>
      <c r="BD73" s="1277"/>
      <c r="BE73" s="1277"/>
      <c r="BF73" s="1277"/>
      <c r="BG73" s="1277"/>
      <c r="BH73" s="1277"/>
      <c r="BI73" s="1277"/>
      <c r="BJ73" s="1277"/>
      <c r="BK73" s="1277"/>
      <c r="BL73" s="1277"/>
      <c r="BM73" s="1277"/>
      <c r="BN73" s="1277"/>
      <c r="BO73" s="1277"/>
      <c r="BP73" s="1278">
        <v>19.7</v>
      </c>
      <c r="BQ73" s="1278"/>
      <c r="BR73" s="1278"/>
      <c r="BS73" s="1278"/>
      <c r="BT73" s="1278"/>
      <c r="BU73" s="1278"/>
      <c r="BV73" s="1278"/>
      <c r="BW73" s="1278"/>
      <c r="BX73" s="1278">
        <v>17.5</v>
      </c>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597</v>
      </c>
      <c r="BC75" s="1277"/>
      <c r="BD75" s="1277"/>
      <c r="BE75" s="1277"/>
      <c r="BF75" s="1277"/>
      <c r="BG75" s="1277"/>
      <c r="BH75" s="1277"/>
      <c r="BI75" s="1277"/>
      <c r="BJ75" s="1277"/>
      <c r="BK75" s="1277"/>
      <c r="BL75" s="1277"/>
      <c r="BM75" s="1277"/>
      <c r="BN75" s="1277"/>
      <c r="BO75" s="1277"/>
      <c r="BP75" s="1278">
        <v>10.199999999999999</v>
      </c>
      <c r="BQ75" s="1278"/>
      <c r="BR75" s="1278"/>
      <c r="BS75" s="1278"/>
      <c r="BT75" s="1278"/>
      <c r="BU75" s="1278"/>
      <c r="BV75" s="1278"/>
      <c r="BW75" s="1278"/>
      <c r="BX75" s="1278">
        <v>10.9</v>
      </c>
      <c r="BY75" s="1278"/>
      <c r="BZ75" s="1278"/>
      <c r="CA75" s="1278"/>
      <c r="CB75" s="1278"/>
      <c r="CC75" s="1278"/>
      <c r="CD75" s="1278"/>
      <c r="CE75" s="1278"/>
      <c r="CF75" s="1278">
        <v>10.7</v>
      </c>
      <c r="CG75" s="1278"/>
      <c r="CH75" s="1278"/>
      <c r="CI75" s="1278"/>
      <c r="CJ75" s="1278"/>
      <c r="CK75" s="1278"/>
      <c r="CL75" s="1278"/>
      <c r="CM75" s="1278"/>
      <c r="CN75" s="1278">
        <v>9.6999999999999993</v>
      </c>
      <c r="CO75" s="1278"/>
      <c r="CP75" s="1278"/>
      <c r="CQ75" s="1278"/>
      <c r="CR75" s="1278"/>
      <c r="CS75" s="1278"/>
      <c r="CT75" s="1278"/>
      <c r="CU75" s="1278"/>
      <c r="CV75" s="1278">
        <v>8.5</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594</v>
      </c>
      <c r="AO77" s="1273"/>
      <c r="AP77" s="1273"/>
      <c r="AQ77" s="1273"/>
      <c r="AR77" s="1273"/>
      <c r="AS77" s="1273"/>
      <c r="AT77" s="1273"/>
      <c r="AU77" s="1273"/>
      <c r="AV77" s="1273"/>
      <c r="AW77" s="1273"/>
      <c r="AX77" s="1273"/>
      <c r="AY77" s="1273"/>
      <c r="AZ77" s="1273"/>
      <c r="BA77" s="1273"/>
      <c r="BB77" s="1277" t="s">
        <v>592</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597</v>
      </c>
      <c r="BC79" s="1277"/>
      <c r="BD79" s="1277"/>
      <c r="BE79" s="1277"/>
      <c r="BF79" s="1277"/>
      <c r="BG79" s="1277"/>
      <c r="BH79" s="1277"/>
      <c r="BI79" s="1277"/>
      <c r="BJ79" s="1277"/>
      <c r="BK79" s="1277"/>
      <c r="BL79" s="1277"/>
      <c r="BM79" s="1277"/>
      <c r="BN79" s="1277"/>
      <c r="BO79" s="1277"/>
      <c r="BP79" s="1278">
        <v>7.1</v>
      </c>
      <c r="BQ79" s="1278"/>
      <c r="BR79" s="1278"/>
      <c r="BS79" s="1278"/>
      <c r="BT79" s="1278"/>
      <c r="BU79" s="1278"/>
      <c r="BV79" s="1278"/>
      <c r="BW79" s="1278"/>
      <c r="BX79" s="1278">
        <v>7.1</v>
      </c>
      <c r="BY79" s="1278"/>
      <c r="BZ79" s="1278"/>
      <c r="CA79" s="1278"/>
      <c r="CB79" s="1278"/>
      <c r="CC79" s="1278"/>
      <c r="CD79" s="1278"/>
      <c r="CE79" s="1278"/>
      <c r="CF79" s="1278">
        <v>7.3</v>
      </c>
      <c r="CG79" s="1278"/>
      <c r="CH79" s="1278"/>
      <c r="CI79" s="1278"/>
      <c r="CJ79" s="1278"/>
      <c r="CK79" s="1278"/>
      <c r="CL79" s="1278"/>
      <c r="CM79" s="1278"/>
      <c r="CN79" s="1278">
        <v>7.4</v>
      </c>
      <c r="CO79" s="1278"/>
      <c r="CP79" s="1278"/>
      <c r="CQ79" s="1278"/>
      <c r="CR79" s="1278"/>
      <c r="CS79" s="1278"/>
      <c r="CT79" s="1278"/>
      <c r="CU79" s="1278"/>
      <c r="CV79" s="1278">
        <v>7.5</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CSNa1tOgkt9XFbSbFjwISSFFACdoHbgnRA9U+jenGEckpCigwA7eUMruJYyocJDzru1IO5yRRnrb81CHz9RVtw==" saltValue="c38t9V7w3AyBABf4RCgT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W109" zoomScaleNormal="100" zoomScaleSheetLayoutView="70" workbookViewId="0">
      <selection activeCell="DD44" sqref="DD44"/>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qz1mCl3zX0cIvXT2AK8AIZSb3e3z7UU7R6BdIbuTQWB8LBnpcEQqZlm1GY4stspu73KD506txia1FAR1DP+42w==" saltValue="YdFeXgr3m35ExlASDJea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L112" zoomScaleNormal="100" zoomScaleSheetLayoutView="55" workbookViewId="0">
      <selection activeCell="DD44" sqref="DD44"/>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xlvsGasqTYvDZYHwe/TL30+yxMNDdPeyp6iqzdrdBe9MmMngwBeg0xMSGzrX8QtBuq0VwjbCQ4/uyPwYIacg3A==" saltValue="Kqgwz+Q7CZtRUh/48yHM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117505</v>
      </c>
      <c r="E3" s="153"/>
      <c r="F3" s="154">
        <v>291173</v>
      </c>
      <c r="G3" s="155"/>
      <c r="H3" s="156"/>
    </row>
    <row r="4" spans="1:8" x14ac:dyDescent="0.15">
      <c r="A4" s="157"/>
      <c r="B4" s="158"/>
      <c r="C4" s="159"/>
      <c r="D4" s="160">
        <v>43148</v>
      </c>
      <c r="E4" s="161"/>
      <c r="F4" s="162">
        <v>119071</v>
      </c>
      <c r="G4" s="163"/>
      <c r="H4" s="164"/>
    </row>
    <row r="5" spans="1:8" x14ac:dyDescent="0.15">
      <c r="A5" s="145" t="s">
        <v>549</v>
      </c>
      <c r="B5" s="150"/>
      <c r="C5" s="151"/>
      <c r="D5" s="152">
        <v>108451</v>
      </c>
      <c r="E5" s="153"/>
      <c r="F5" s="154">
        <v>271581</v>
      </c>
      <c r="G5" s="155"/>
      <c r="H5" s="156"/>
    </row>
    <row r="6" spans="1:8" x14ac:dyDescent="0.15">
      <c r="A6" s="157"/>
      <c r="B6" s="158"/>
      <c r="C6" s="159"/>
      <c r="D6" s="160">
        <v>32271</v>
      </c>
      <c r="E6" s="161"/>
      <c r="F6" s="162">
        <v>117844</v>
      </c>
      <c r="G6" s="163"/>
      <c r="H6" s="164"/>
    </row>
    <row r="7" spans="1:8" x14ac:dyDescent="0.15">
      <c r="A7" s="145" t="s">
        <v>550</v>
      </c>
      <c r="B7" s="150"/>
      <c r="C7" s="151"/>
      <c r="D7" s="152">
        <v>77970</v>
      </c>
      <c r="E7" s="153"/>
      <c r="F7" s="154">
        <v>268375</v>
      </c>
      <c r="G7" s="155"/>
      <c r="H7" s="156"/>
    </row>
    <row r="8" spans="1:8" x14ac:dyDescent="0.15">
      <c r="A8" s="157"/>
      <c r="B8" s="158"/>
      <c r="C8" s="159"/>
      <c r="D8" s="160">
        <v>37973</v>
      </c>
      <c r="E8" s="161"/>
      <c r="F8" s="162">
        <v>119602</v>
      </c>
      <c r="G8" s="163"/>
      <c r="H8" s="164"/>
    </row>
    <row r="9" spans="1:8" x14ac:dyDescent="0.15">
      <c r="A9" s="145" t="s">
        <v>551</v>
      </c>
      <c r="B9" s="150"/>
      <c r="C9" s="151"/>
      <c r="D9" s="152">
        <v>201424</v>
      </c>
      <c r="E9" s="153"/>
      <c r="F9" s="154">
        <v>301035</v>
      </c>
      <c r="G9" s="155"/>
      <c r="H9" s="156"/>
    </row>
    <row r="10" spans="1:8" x14ac:dyDescent="0.15">
      <c r="A10" s="157"/>
      <c r="B10" s="158"/>
      <c r="C10" s="159"/>
      <c r="D10" s="160">
        <v>130182</v>
      </c>
      <c r="E10" s="161"/>
      <c r="F10" s="162">
        <v>154376</v>
      </c>
      <c r="G10" s="163"/>
      <c r="H10" s="164"/>
    </row>
    <row r="11" spans="1:8" x14ac:dyDescent="0.15">
      <c r="A11" s="145" t="s">
        <v>552</v>
      </c>
      <c r="B11" s="150"/>
      <c r="C11" s="151"/>
      <c r="D11" s="152">
        <v>172689</v>
      </c>
      <c r="E11" s="153"/>
      <c r="F11" s="154">
        <v>277467</v>
      </c>
      <c r="G11" s="155"/>
      <c r="H11" s="156"/>
    </row>
    <row r="12" spans="1:8" x14ac:dyDescent="0.15">
      <c r="A12" s="157"/>
      <c r="B12" s="158"/>
      <c r="C12" s="165"/>
      <c r="D12" s="160">
        <v>136119</v>
      </c>
      <c r="E12" s="161"/>
      <c r="F12" s="162">
        <v>128378</v>
      </c>
      <c r="G12" s="163"/>
      <c r="H12" s="164"/>
    </row>
    <row r="13" spans="1:8" x14ac:dyDescent="0.15">
      <c r="A13" s="145"/>
      <c r="B13" s="150"/>
      <c r="C13" s="166"/>
      <c r="D13" s="167">
        <v>135608</v>
      </c>
      <c r="E13" s="168"/>
      <c r="F13" s="169">
        <v>281926</v>
      </c>
      <c r="G13" s="170"/>
      <c r="H13" s="156"/>
    </row>
    <row r="14" spans="1:8" x14ac:dyDescent="0.15">
      <c r="A14" s="157"/>
      <c r="B14" s="158"/>
      <c r="C14" s="159"/>
      <c r="D14" s="160">
        <v>75939</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1.21</v>
      </c>
      <c r="C19" s="171">
        <f>ROUND(VALUE(SUBSTITUTE(実質収支比率等に係る経年分析!G$48,"▲","-")),2)</f>
        <v>1.72</v>
      </c>
      <c r="D19" s="171">
        <f>ROUND(VALUE(SUBSTITUTE(実質収支比率等に係る経年分析!H$48,"▲","-")),2)</f>
        <v>1.42</v>
      </c>
      <c r="E19" s="171">
        <f>ROUND(VALUE(SUBSTITUTE(実質収支比率等に係る経年分析!I$48,"▲","-")),2)</f>
        <v>1.37</v>
      </c>
      <c r="F19" s="171">
        <f>ROUND(VALUE(SUBSTITUTE(実質収支比率等に係る経年分析!J$48,"▲","-")),2)</f>
        <v>2.1800000000000002</v>
      </c>
    </row>
    <row r="20" spans="1:11" x14ac:dyDescent="0.15">
      <c r="A20" s="171" t="s">
        <v>55</v>
      </c>
      <c r="B20" s="171">
        <f>ROUND(VALUE(SUBSTITUTE(実質収支比率等に係る経年分析!F$47,"▲","-")),2)</f>
        <v>23.28</v>
      </c>
      <c r="C20" s="171">
        <f>ROUND(VALUE(SUBSTITUTE(実質収支比率等に係る経年分析!G$47,"▲","-")),2)</f>
        <v>24.18</v>
      </c>
      <c r="D20" s="171">
        <f>ROUND(VALUE(SUBSTITUTE(実質収支比率等に係る経年分析!H$47,"▲","-")),2)</f>
        <v>35.6</v>
      </c>
      <c r="E20" s="171">
        <f>ROUND(VALUE(SUBSTITUTE(実質収支比率等に係る経年分析!I$47,"▲","-")),2)</f>
        <v>41.31</v>
      </c>
      <c r="F20" s="171">
        <f>ROUND(VALUE(SUBSTITUTE(実質収支比率等に係る経年分析!J$47,"▲","-")),2)</f>
        <v>57.23</v>
      </c>
    </row>
    <row r="21" spans="1:11" x14ac:dyDescent="0.15">
      <c r="A21" s="171" t="s">
        <v>56</v>
      </c>
      <c r="B21" s="171">
        <f>IF(ISNUMBER(VALUE(SUBSTITUTE(実質収支比率等に係る経年分析!F$49,"▲","-"))),ROUND(VALUE(SUBSTITUTE(実質収支比率等に係る経年分析!F$49,"▲","-")),2),NA())</f>
        <v>-16.75</v>
      </c>
      <c r="C21" s="171">
        <f>IF(ISNUMBER(VALUE(SUBSTITUTE(実質収支比率等に係る経年分析!G$49,"▲","-"))),ROUND(VALUE(SUBSTITUTE(実質収支比率等に係る経年分析!G$49,"▲","-")),2),NA())</f>
        <v>1.58</v>
      </c>
      <c r="D21" s="171">
        <f>IF(ISNUMBER(VALUE(SUBSTITUTE(実質収支比率等に係る経年分析!H$49,"▲","-"))),ROUND(VALUE(SUBSTITUTE(実質収支比率等に係る経年分析!H$49,"▲","-")),2),NA())</f>
        <v>10.58</v>
      </c>
      <c r="E21" s="171">
        <f>IF(ISNUMBER(VALUE(SUBSTITUTE(実質収支比率等に係る経年分析!I$49,"▲","-"))),ROUND(VALUE(SUBSTITUTE(実質収支比率等に係る経年分析!I$49,"▲","-")),2),NA())</f>
        <v>7.04</v>
      </c>
      <c r="F21" s="171">
        <f>IF(ISNUMBER(VALUE(SUBSTITUTE(実質収支比率等に係る経年分析!J$49,"▲","-"))),ROUND(VALUE(SUBSTITUTE(実質収支比率等に係る経年分析!J$49,"▲","-")),2),NA())</f>
        <v>19.600000000000001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下水道特別会計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15">
      <c r="A33" s="172" t="str">
        <f>IF(連結実質赤字比率に係る赤字・黒字の構成分析!C$37="",NA(),連結実質赤字比率に係る赤字・黒字の構成分析!C$37)</f>
        <v>診療所特別会計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7.0000000000000007E-2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7.0000000000000007E-2</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0.69</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2.17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562</v>
      </c>
      <c r="E42" s="173"/>
      <c r="F42" s="173"/>
      <c r="G42" s="173">
        <f>'実質公債費比率（分子）の構造'!L$52</f>
        <v>522</v>
      </c>
      <c r="H42" s="173"/>
      <c r="I42" s="173"/>
      <c r="J42" s="173">
        <f>'実質公債費比率（分子）の構造'!M$52</f>
        <v>480</v>
      </c>
      <c r="K42" s="173"/>
      <c r="L42" s="173"/>
      <c r="M42" s="173">
        <f>'実質公債費比率（分子）の構造'!N$52</f>
        <v>441</v>
      </c>
      <c r="N42" s="173"/>
      <c r="O42" s="173"/>
      <c r="P42" s="173">
        <f>'実質公債費比率（分子）の構造'!O$52</f>
        <v>428</v>
      </c>
    </row>
    <row r="43" spans="1:16" x14ac:dyDescent="0.15">
      <c r="A43" s="173" t="s">
        <v>64</v>
      </c>
      <c r="B43" s="173">
        <f>'実質公債費比率（分子）の構造'!K$51</f>
        <v>1</v>
      </c>
      <c r="C43" s="173"/>
      <c r="D43" s="173"/>
      <c r="E43" s="173">
        <f>'実質公債費比率（分子）の構造'!L$51</f>
        <v>1</v>
      </c>
      <c r="F43" s="173"/>
      <c r="G43" s="173"/>
      <c r="H43" s="173">
        <f>'実質公債費比率（分子）の構造'!M$51</f>
        <v>0</v>
      </c>
      <c r="I43" s="173"/>
      <c r="J43" s="173"/>
      <c r="K43" s="173">
        <f>'実質公債費比率（分子）の構造'!N$51</f>
        <v>1</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134</v>
      </c>
      <c r="C46" s="173"/>
      <c r="D46" s="173"/>
      <c r="E46" s="173">
        <f>'実質公債費比率（分子）の構造'!L$48</f>
        <v>131</v>
      </c>
      <c r="F46" s="173"/>
      <c r="G46" s="173"/>
      <c r="H46" s="173">
        <f>'実質公債費比率（分子）の構造'!M$48</f>
        <v>127</v>
      </c>
      <c r="I46" s="173"/>
      <c r="J46" s="173"/>
      <c r="K46" s="173">
        <f>'実質公債費比率（分子）の構造'!N$48</f>
        <v>125</v>
      </c>
      <c r="L46" s="173"/>
      <c r="M46" s="173"/>
      <c r="N46" s="173">
        <f>'実質公債費比率（分子）の構造'!O$48</f>
        <v>124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703</v>
      </c>
      <c r="C49" s="173"/>
      <c r="D49" s="173"/>
      <c r="E49" s="173">
        <f>'実質公債費比率（分子）の構造'!L$45</f>
        <v>663</v>
      </c>
      <c r="F49" s="173"/>
      <c r="G49" s="173"/>
      <c r="H49" s="173">
        <f>'実質公債費比率（分子）の構造'!M$45</f>
        <v>584</v>
      </c>
      <c r="I49" s="173"/>
      <c r="J49" s="173"/>
      <c r="K49" s="173">
        <f>'実質公債費比率（分子）の構造'!N$45</f>
        <v>536</v>
      </c>
      <c r="L49" s="173"/>
      <c r="M49" s="173"/>
      <c r="N49" s="173">
        <f>'実質公債費比率（分子）の構造'!O$45</f>
        <v>512</v>
      </c>
      <c r="O49" s="173"/>
      <c r="P49" s="173"/>
    </row>
    <row r="50" spans="1:16" x14ac:dyDescent="0.15">
      <c r="A50" s="173" t="s">
        <v>71</v>
      </c>
      <c r="B50" s="173" t="e">
        <f>NA()</f>
        <v>#N/A</v>
      </c>
      <c r="C50" s="173">
        <f>IF(ISNUMBER('実質公債費比率（分子）の構造'!K$53),'実質公債費比率（分子）の構造'!K$53,NA())</f>
        <v>276</v>
      </c>
      <c r="D50" s="173" t="e">
        <f>NA()</f>
        <v>#N/A</v>
      </c>
      <c r="E50" s="173" t="e">
        <f>NA()</f>
        <v>#N/A</v>
      </c>
      <c r="F50" s="173">
        <f>IF(ISNUMBER('実質公債費比率（分子）の構造'!L$53),'実質公債費比率（分子）の構造'!L$53,NA())</f>
        <v>273</v>
      </c>
      <c r="G50" s="173" t="e">
        <f>NA()</f>
        <v>#N/A</v>
      </c>
      <c r="H50" s="173" t="e">
        <f>NA()</f>
        <v>#N/A</v>
      </c>
      <c r="I50" s="173">
        <f>IF(ISNUMBER('実質公債費比率（分子）の構造'!M$53),'実質公債費比率（分子）の構造'!M$53,NA())</f>
        <v>231</v>
      </c>
      <c r="J50" s="173" t="e">
        <f>NA()</f>
        <v>#N/A</v>
      </c>
      <c r="K50" s="173" t="e">
        <f>NA()</f>
        <v>#N/A</v>
      </c>
      <c r="L50" s="173">
        <f>IF(ISNUMBER('実質公債費比率（分子）の構造'!N$53),'実質公債費比率（分子）の構造'!N$53,NA())</f>
        <v>221</v>
      </c>
      <c r="M50" s="173" t="e">
        <f>NA()</f>
        <v>#N/A</v>
      </c>
      <c r="N50" s="173" t="e">
        <f>NA()</f>
        <v>#N/A</v>
      </c>
      <c r="O50" s="173">
        <f>IF(ISNUMBER('実質公債費比率（分子）の構造'!O$53),'実質公債費比率（分子）の構造'!O$53,NA())</f>
        <v>208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3989</v>
      </c>
      <c r="E56" s="172"/>
      <c r="F56" s="172"/>
      <c r="G56" s="172">
        <f>'将来負担比率（分子）の構造'!J$52</f>
        <v>3805</v>
      </c>
      <c r="H56" s="172"/>
      <c r="I56" s="172"/>
      <c r="J56" s="172">
        <f>'将来負担比率（分子）の構造'!K$52</f>
        <v>3547</v>
      </c>
      <c r="K56" s="172"/>
      <c r="L56" s="172"/>
      <c r="M56" s="172">
        <f>'将来負担比率（分子）の構造'!L$52</f>
        <v>3421</v>
      </c>
      <c r="N56" s="172"/>
      <c r="O56" s="172"/>
      <c r="P56" s="172">
        <f>'将来負担比率（分子）の構造'!M$52</f>
        <v>4045</v>
      </c>
    </row>
    <row r="57" spans="1:16" x14ac:dyDescent="0.15">
      <c r="A57" s="172" t="s">
        <v>42</v>
      </c>
      <c r="B57" s="172"/>
      <c r="C57" s="172"/>
      <c r="D57" s="172">
        <f>'将来負担比率（分子）の構造'!I$51</f>
        <v>631</v>
      </c>
      <c r="E57" s="172"/>
      <c r="F57" s="172"/>
      <c r="G57" s="172">
        <f>'将来負担比率（分子）の構造'!J$51</f>
        <v>508</v>
      </c>
      <c r="H57" s="172"/>
      <c r="I57" s="172"/>
      <c r="J57" s="172">
        <f>'将来負担比率（分子）の構造'!K$51</f>
        <v>455</v>
      </c>
      <c r="K57" s="172"/>
      <c r="L57" s="172"/>
      <c r="M57" s="172">
        <f>'将来負担比率（分子）の構造'!L$51</f>
        <v>413</v>
      </c>
      <c r="N57" s="172"/>
      <c r="O57" s="172"/>
      <c r="P57" s="172">
        <f>'将来負担比率（分子）の構造'!M$51</f>
        <v>405</v>
      </c>
    </row>
    <row r="58" spans="1:16" x14ac:dyDescent="0.15">
      <c r="A58" s="172" t="s">
        <v>41</v>
      </c>
      <c r="B58" s="172"/>
      <c r="C58" s="172"/>
      <c r="D58" s="172">
        <f>'将来負担比率（分子）の構造'!I$50</f>
        <v>1431</v>
      </c>
      <c r="E58" s="172"/>
      <c r="F58" s="172"/>
      <c r="G58" s="172">
        <f>'将来負担比率（分子）の構造'!J$50</f>
        <v>1411</v>
      </c>
      <c r="H58" s="172"/>
      <c r="I58" s="172"/>
      <c r="J58" s="172">
        <f>'将来負担比率（分子）の構造'!K$50</f>
        <v>1870</v>
      </c>
      <c r="K58" s="172"/>
      <c r="L58" s="172"/>
      <c r="M58" s="172">
        <f>'将来負担比率（分子）の構造'!L$50</f>
        <v>2286</v>
      </c>
      <c r="N58" s="172"/>
      <c r="O58" s="172"/>
      <c r="P58" s="172">
        <f>'将来負担比率（分子）の構造'!M$50</f>
        <v>2879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107</v>
      </c>
      <c r="C62" s="172"/>
      <c r="D62" s="172"/>
      <c r="E62" s="172">
        <f>'将来負担比率（分子）の構造'!J$45</f>
        <v>48</v>
      </c>
      <c r="F62" s="172"/>
      <c r="G62" s="172"/>
      <c r="H62" s="172">
        <f>'将来負担比率（分子）の構造'!K$45</f>
        <v>39</v>
      </c>
      <c r="I62" s="172"/>
      <c r="J62" s="172"/>
      <c r="K62" s="172">
        <f>'将来負担比率（分子）の構造'!L$45</f>
        <v>117</v>
      </c>
      <c r="L62" s="172"/>
      <c r="M62" s="172"/>
      <c r="N62" s="172">
        <f>'将来負担比率（分子）の構造'!M$45</f>
        <v>132</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1267</v>
      </c>
      <c r="C64" s="172"/>
      <c r="D64" s="172"/>
      <c r="E64" s="172">
        <f>'将来負担比率（分子）の構造'!J$43</f>
        <v>1206</v>
      </c>
      <c r="F64" s="172"/>
      <c r="G64" s="172"/>
      <c r="H64" s="172">
        <f>'将来負担比率（分子）の構造'!K$43</f>
        <v>1127</v>
      </c>
      <c r="I64" s="172"/>
      <c r="J64" s="172"/>
      <c r="K64" s="172">
        <f>'将来負担比率（分子）の構造'!L$43</f>
        <v>1022</v>
      </c>
      <c r="L64" s="172"/>
      <c r="M64" s="172"/>
      <c r="N64" s="172">
        <f>'将来負担比率（分子）の構造'!M$43</f>
        <v>929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5148</v>
      </c>
      <c r="C66" s="172"/>
      <c r="D66" s="172"/>
      <c r="E66" s="172">
        <f>'将来負担比率（分子）の構造'!J$41</f>
        <v>4898</v>
      </c>
      <c r="F66" s="172"/>
      <c r="G66" s="172"/>
      <c r="H66" s="172">
        <f>'将来負担比率（分子）の構造'!K$41</f>
        <v>4638</v>
      </c>
      <c r="I66" s="172"/>
      <c r="J66" s="172"/>
      <c r="K66" s="172">
        <f>'将来負担比率（分子）の構造'!L$41</f>
        <v>4829</v>
      </c>
      <c r="L66" s="172"/>
      <c r="M66" s="172"/>
      <c r="N66" s="172">
        <f>'将来負担比率（分子）の構造'!M$41</f>
        <v>4987</v>
      </c>
      <c r="O66" s="172"/>
      <c r="P66" s="172"/>
    </row>
    <row r="67" spans="1:16" x14ac:dyDescent="0.15">
      <c r="A67" s="172" t="s">
        <v>75</v>
      </c>
      <c r="B67" s="172" t="e">
        <f>NA()</f>
        <v>#N/A</v>
      </c>
      <c r="C67" s="172">
        <f>IF(ISNUMBER('将来負担比率（分子）の構造'!I$53), IF('将来負担比率（分子）の構造'!I$53 &lt; 0, 0, '将来負担比率（分子）の構造'!I$53), NA())</f>
        <v>471</v>
      </c>
      <c r="D67" s="172" t="e">
        <f>NA()</f>
        <v>#N/A</v>
      </c>
      <c r="E67" s="172" t="e">
        <f>NA()</f>
        <v>#N/A</v>
      </c>
      <c r="F67" s="172">
        <f>IF(ISNUMBER('将来負担比率（分子）の構造'!J$53), IF('将来負担比率（分子）の構造'!J$53 &lt; 0, 0, '将来負担比率（分子）の構造'!J$53), NA())</f>
        <v>428</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1014</v>
      </c>
      <c r="C72" s="176">
        <f>基金残高に係る経年分析!G55</f>
        <v>1222</v>
      </c>
      <c r="D72" s="176">
        <f>基金残高に係る経年分析!H55</f>
        <v>1815</v>
      </c>
    </row>
    <row r="73" spans="1:16" x14ac:dyDescent="0.15">
      <c r="A73" s="175" t="s">
        <v>78</v>
      </c>
      <c r="B73" s="176">
        <f>基金残高に係る経年分析!F56</f>
        <v>830</v>
      </c>
      <c r="C73" s="176">
        <f>基金残高に係る経年分析!G56</f>
        <v>1040</v>
      </c>
      <c r="D73" s="176">
        <f>基金残高に係る経年分析!H56</f>
        <v>1041</v>
      </c>
    </row>
    <row r="74" spans="1:16" x14ac:dyDescent="0.15">
      <c r="A74" s="175" t="s">
        <v>79</v>
      </c>
      <c r="B74" s="176">
        <f>基金残高に係る経年分析!F57</f>
        <v>614</v>
      </c>
      <c r="C74" s="176">
        <f>基金残高に係る経年分析!G57</f>
        <v>590</v>
      </c>
      <c r="D74" s="176">
        <f>基金残高に係る経年分析!H57</f>
        <v>584</v>
      </c>
    </row>
  </sheetData>
  <sheetProtection algorithmName="SHA-512" hashValue="a3DOzWSnhYR1JPJnlIjVgnBzoRAlyw8mn6YffUBqRhtsJB8Zcr7PG0sLbrPAjdq8Hi06i5vM5+Et873DF4tA8w==" saltValue="Ak1L7dP1vZvJaAY6/h/L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X1"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212</v>
      </c>
      <c r="DI1" s="746"/>
      <c r="DJ1" s="746"/>
      <c r="DK1" s="746"/>
      <c r="DL1" s="746"/>
      <c r="DM1" s="746"/>
      <c r="DN1" s="747"/>
      <c r="DO1" s="212"/>
      <c r="DP1" s="745" t="s">
        <v>213</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217</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218</v>
      </c>
      <c r="S4" s="688"/>
      <c r="T4" s="688"/>
      <c r="U4" s="688"/>
      <c r="V4" s="688"/>
      <c r="W4" s="688"/>
      <c r="X4" s="688"/>
      <c r="Y4" s="689"/>
      <c r="Z4" s="687" t="s">
        <v>219</v>
      </c>
      <c r="AA4" s="688"/>
      <c r="AB4" s="688"/>
      <c r="AC4" s="689"/>
      <c r="AD4" s="687" t="s">
        <v>220</v>
      </c>
      <c r="AE4" s="688"/>
      <c r="AF4" s="688"/>
      <c r="AG4" s="688"/>
      <c r="AH4" s="688"/>
      <c r="AI4" s="688"/>
      <c r="AJ4" s="688"/>
      <c r="AK4" s="689"/>
      <c r="AL4" s="687" t="s">
        <v>219</v>
      </c>
      <c r="AM4" s="688"/>
      <c r="AN4" s="688"/>
      <c r="AO4" s="689"/>
      <c r="AP4" s="748" t="s">
        <v>221</v>
      </c>
      <c r="AQ4" s="748"/>
      <c r="AR4" s="748"/>
      <c r="AS4" s="748"/>
      <c r="AT4" s="748"/>
      <c r="AU4" s="748"/>
      <c r="AV4" s="748"/>
      <c r="AW4" s="748"/>
      <c r="AX4" s="748"/>
      <c r="AY4" s="748"/>
      <c r="AZ4" s="748"/>
      <c r="BA4" s="748"/>
      <c r="BB4" s="748"/>
      <c r="BC4" s="748"/>
      <c r="BD4" s="748"/>
      <c r="BE4" s="748"/>
      <c r="BF4" s="748"/>
      <c r="BG4" s="748" t="s">
        <v>222</v>
      </c>
      <c r="BH4" s="748"/>
      <c r="BI4" s="748"/>
      <c r="BJ4" s="748"/>
      <c r="BK4" s="748"/>
      <c r="BL4" s="748"/>
      <c r="BM4" s="748"/>
      <c r="BN4" s="748"/>
      <c r="BO4" s="748" t="s">
        <v>219</v>
      </c>
      <c r="BP4" s="748"/>
      <c r="BQ4" s="748"/>
      <c r="BR4" s="748"/>
      <c r="BS4" s="748" t="s">
        <v>223</v>
      </c>
      <c r="BT4" s="748"/>
      <c r="BU4" s="748"/>
      <c r="BV4" s="748"/>
      <c r="BW4" s="748"/>
      <c r="BX4" s="748"/>
      <c r="BY4" s="748"/>
      <c r="BZ4" s="748"/>
      <c r="CA4" s="748"/>
      <c r="CB4" s="748"/>
      <c r="CD4" s="730" t="s">
        <v>224</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4" t="s">
        <v>225</v>
      </c>
      <c r="C5" s="695"/>
      <c r="D5" s="695"/>
      <c r="E5" s="695"/>
      <c r="F5" s="695"/>
      <c r="G5" s="695"/>
      <c r="H5" s="695"/>
      <c r="I5" s="695"/>
      <c r="J5" s="695"/>
      <c r="K5" s="695"/>
      <c r="L5" s="695"/>
      <c r="M5" s="695"/>
      <c r="N5" s="695"/>
      <c r="O5" s="695"/>
      <c r="P5" s="695"/>
      <c r="Q5" s="696"/>
      <c r="R5" s="681">
        <v>469606</v>
      </c>
      <c r="S5" s="682"/>
      <c r="T5" s="682"/>
      <c r="U5" s="682"/>
      <c r="V5" s="682"/>
      <c r="W5" s="682"/>
      <c r="X5" s="682"/>
      <c r="Y5" s="725"/>
      <c r="Z5" s="743">
        <v>7.6</v>
      </c>
      <c r="AA5" s="743"/>
      <c r="AB5" s="743"/>
      <c r="AC5" s="743"/>
      <c r="AD5" s="744">
        <v>469606</v>
      </c>
      <c r="AE5" s="744"/>
      <c r="AF5" s="744"/>
      <c r="AG5" s="744"/>
      <c r="AH5" s="744"/>
      <c r="AI5" s="744"/>
      <c r="AJ5" s="744"/>
      <c r="AK5" s="744"/>
      <c r="AL5" s="726">
        <v>14.8</v>
      </c>
      <c r="AM5" s="699"/>
      <c r="AN5" s="699"/>
      <c r="AO5" s="727"/>
      <c r="AP5" s="694" t="s">
        <v>226</v>
      </c>
      <c r="AQ5" s="695"/>
      <c r="AR5" s="695"/>
      <c r="AS5" s="695"/>
      <c r="AT5" s="695"/>
      <c r="AU5" s="695"/>
      <c r="AV5" s="695"/>
      <c r="AW5" s="695"/>
      <c r="AX5" s="695"/>
      <c r="AY5" s="695"/>
      <c r="AZ5" s="695"/>
      <c r="BA5" s="695"/>
      <c r="BB5" s="695"/>
      <c r="BC5" s="695"/>
      <c r="BD5" s="695"/>
      <c r="BE5" s="695"/>
      <c r="BF5" s="696"/>
      <c r="BG5" s="628">
        <v>469606</v>
      </c>
      <c r="BH5" s="629"/>
      <c r="BI5" s="629"/>
      <c r="BJ5" s="629"/>
      <c r="BK5" s="629"/>
      <c r="BL5" s="629"/>
      <c r="BM5" s="629"/>
      <c r="BN5" s="630"/>
      <c r="BO5" s="655">
        <v>100</v>
      </c>
      <c r="BP5" s="655"/>
      <c r="BQ5" s="655"/>
      <c r="BR5" s="655"/>
      <c r="BS5" s="656">
        <v>5122</v>
      </c>
      <c r="BT5" s="656"/>
      <c r="BU5" s="656"/>
      <c r="BV5" s="656"/>
      <c r="BW5" s="656"/>
      <c r="BX5" s="656"/>
      <c r="BY5" s="656"/>
      <c r="BZ5" s="656"/>
      <c r="CA5" s="656"/>
      <c r="CB5" s="714"/>
      <c r="CD5" s="730" t="s">
        <v>221</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219</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15">
      <c r="B6" s="625" t="s">
        <v>230</v>
      </c>
      <c r="C6" s="626"/>
      <c r="D6" s="626"/>
      <c r="E6" s="626"/>
      <c r="F6" s="626"/>
      <c r="G6" s="626"/>
      <c r="H6" s="626"/>
      <c r="I6" s="626"/>
      <c r="J6" s="626"/>
      <c r="K6" s="626"/>
      <c r="L6" s="626"/>
      <c r="M6" s="626"/>
      <c r="N6" s="626"/>
      <c r="O6" s="626"/>
      <c r="P6" s="626"/>
      <c r="Q6" s="627"/>
      <c r="R6" s="628">
        <v>55550</v>
      </c>
      <c r="S6" s="629"/>
      <c r="T6" s="629"/>
      <c r="U6" s="629"/>
      <c r="V6" s="629"/>
      <c r="W6" s="629"/>
      <c r="X6" s="629"/>
      <c r="Y6" s="630"/>
      <c r="Z6" s="655">
        <v>0.9</v>
      </c>
      <c r="AA6" s="655"/>
      <c r="AB6" s="655"/>
      <c r="AC6" s="655"/>
      <c r="AD6" s="656">
        <v>55550</v>
      </c>
      <c r="AE6" s="656"/>
      <c r="AF6" s="656"/>
      <c r="AG6" s="656"/>
      <c r="AH6" s="656"/>
      <c r="AI6" s="656"/>
      <c r="AJ6" s="656"/>
      <c r="AK6" s="656"/>
      <c r="AL6" s="631">
        <v>1.7</v>
      </c>
      <c r="AM6" s="632"/>
      <c r="AN6" s="632"/>
      <c r="AO6" s="657"/>
      <c r="AP6" s="625" t="s">
        <v>231</v>
      </c>
      <c r="AQ6" s="626"/>
      <c r="AR6" s="626"/>
      <c r="AS6" s="626"/>
      <c r="AT6" s="626"/>
      <c r="AU6" s="626"/>
      <c r="AV6" s="626"/>
      <c r="AW6" s="626"/>
      <c r="AX6" s="626"/>
      <c r="AY6" s="626"/>
      <c r="AZ6" s="626"/>
      <c r="BA6" s="626"/>
      <c r="BB6" s="626"/>
      <c r="BC6" s="626"/>
      <c r="BD6" s="626"/>
      <c r="BE6" s="626"/>
      <c r="BF6" s="627"/>
      <c r="BG6" s="628">
        <v>469606</v>
      </c>
      <c r="BH6" s="629"/>
      <c r="BI6" s="629"/>
      <c r="BJ6" s="629"/>
      <c r="BK6" s="629"/>
      <c r="BL6" s="629"/>
      <c r="BM6" s="629"/>
      <c r="BN6" s="630"/>
      <c r="BO6" s="655">
        <v>100</v>
      </c>
      <c r="BP6" s="655"/>
      <c r="BQ6" s="655"/>
      <c r="BR6" s="655"/>
      <c r="BS6" s="656">
        <v>5122</v>
      </c>
      <c r="BT6" s="656"/>
      <c r="BU6" s="656"/>
      <c r="BV6" s="656"/>
      <c r="BW6" s="656"/>
      <c r="BX6" s="656"/>
      <c r="BY6" s="656"/>
      <c r="BZ6" s="656"/>
      <c r="CA6" s="656"/>
      <c r="CB6" s="714"/>
      <c r="CD6" s="684" t="s">
        <v>232</v>
      </c>
      <c r="CE6" s="685"/>
      <c r="CF6" s="685"/>
      <c r="CG6" s="685"/>
      <c r="CH6" s="685"/>
      <c r="CI6" s="685"/>
      <c r="CJ6" s="685"/>
      <c r="CK6" s="685"/>
      <c r="CL6" s="685"/>
      <c r="CM6" s="685"/>
      <c r="CN6" s="685"/>
      <c r="CO6" s="685"/>
      <c r="CP6" s="685"/>
      <c r="CQ6" s="686"/>
      <c r="CR6" s="628">
        <v>57118</v>
      </c>
      <c r="CS6" s="629"/>
      <c r="CT6" s="629"/>
      <c r="CU6" s="629"/>
      <c r="CV6" s="629"/>
      <c r="CW6" s="629"/>
      <c r="CX6" s="629"/>
      <c r="CY6" s="630"/>
      <c r="CZ6" s="726">
        <v>0.9</v>
      </c>
      <c r="DA6" s="699"/>
      <c r="DB6" s="699"/>
      <c r="DC6" s="729"/>
      <c r="DD6" s="634" t="s">
        <v>233</v>
      </c>
      <c r="DE6" s="629"/>
      <c r="DF6" s="629"/>
      <c r="DG6" s="629"/>
      <c r="DH6" s="629"/>
      <c r="DI6" s="629"/>
      <c r="DJ6" s="629"/>
      <c r="DK6" s="629"/>
      <c r="DL6" s="629"/>
      <c r="DM6" s="629"/>
      <c r="DN6" s="629"/>
      <c r="DO6" s="629"/>
      <c r="DP6" s="630"/>
      <c r="DQ6" s="634">
        <v>57118</v>
      </c>
      <c r="DR6" s="629"/>
      <c r="DS6" s="629"/>
      <c r="DT6" s="629"/>
      <c r="DU6" s="629"/>
      <c r="DV6" s="629"/>
      <c r="DW6" s="629"/>
      <c r="DX6" s="629"/>
      <c r="DY6" s="629"/>
      <c r="DZ6" s="629"/>
      <c r="EA6" s="629"/>
      <c r="EB6" s="629"/>
      <c r="EC6" s="669"/>
    </row>
    <row r="7" spans="2:143" ht="11.25" customHeight="1" x14ac:dyDescent="0.15">
      <c r="B7" s="625" t="s">
        <v>234</v>
      </c>
      <c r="C7" s="626"/>
      <c r="D7" s="626"/>
      <c r="E7" s="626"/>
      <c r="F7" s="626"/>
      <c r="G7" s="626"/>
      <c r="H7" s="626"/>
      <c r="I7" s="626"/>
      <c r="J7" s="626"/>
      <c r="K7" s="626"/>
      <c r="L7" s="626"/>
      <c r="M7" s="626"/>
      <c r="N7" s="626"/>
      <c r="O7" s="626"/>
      <c r="P7" s="626"/>
      <c r="Q7" s="627"/>
      <c r="R7" s="628">
        <v>321</v>
      </c>
      <c r="S7" s="629"/>
      <c r="T7" s="629"/>
      <c r="U7" s="629"/>
      <c r="V7" s="629"/>
      <c r="W7" s="629"/>
      <c r="X7" s="629"/>
      <c r="Y7" s="630"/>
      <c r="Z7" s="655">
        <v>0</v>
      </c>
      <c r="AA7" s="655"/>
      <c r="AB7" s="655"/>
      <c r="AC7" s="655"/>
      <c r="AD7" s="656">
        <v>321</v>
      </c>
      <c r="AE7" s="656"/>
      <c r="AF7" s="656"/>
      <c r="AG7" s="656"/>
      <c r="AH7" s="656"/>
      <c r="AI7" s="656"/>
      <c r="AJ7" s="656"/>
      <c r="AK7" s="656"/>
      <c r="AL7" s="631">
        <v>0</v>
      </c>
      <c r="AM7" s="632"/>
      <c r="AN7" s="632"/>
      <c r="AO7" s="657"/>
      <c r="AP7" s="625" t="s">
        <v>235</v>
      </c>
      <c r="AQ7" s="626"/>
      <c r="AR7" s="626"/>
      <c r="AS7" s="626"/>
      <c r="AT7" s="626"/>
      <c r="AU7" s="626"/>
      <c r="AV7" s="626"/>
      <c r="AW7" s="626"/>
      <c r="AX7" s="626"/>
      <c r="AY7" s="626"/>
      <c r="AZ7" s="626"/>
      <c r="BA7" s="626"/>
      <c r="BB7" s="626"/>
      <c r="BC7" s="626"/>
      <c r="BD7" s="626"/>
      <c r="BE7" s="626"/>
      <c r="BF7" s="627"/>
      <c r="BG7" s="628">
        <v>242227</v>
      </c>
      <c r="BH7" s="629"/>
      <c r="BI7" s="629"/>
      <c r="BJ7" s="629"/>
      <c r="BK7" s="629"/>
      <c r="BL7" s="629"/>
      <c r="BM7" s="629"/>
      <c r="BN7" s="630"/>
      <c r="BO7" s="655">
        <v>51.6</v>
      </c>
      <c r="BP7" s="655"/>
      <c r="BQ7" s="655"/>
      <c r="BR7" s="655"/>
      <c r="BS7" s="656">
        <v>5122</v>
      </c>
      <c r="BT7" s="656"/>
      <c r="BU7" s="656"/>
      <c r="BV7" s="656"/>
      <c r="BW7" s="656"/>
      <c r="BX7" s="656"/>
      <c r="BY7" s="656"/>
      <c r="BZ7" s="656"/>
      <c r="CA7" s="656"/>
      <c r="CB7" s="714"/>
      <c r="CD7" s="670" t="s">
        <v>236</v>
      </c>
      <c r="CE7" s="667"/>
      <c r="CF7" s="667"/>
      <c r="CG7" s="667"/>
      <c r="CH7" s="667"/>
      <c r="CI7" s="667"/>
      <c r="CJ7" s="667"/>
      <c r="CK7" s="667"/>
      <c r="CL7" s="667"/>
      <c r="CM7" s="667"/>
      <c r="CN7" s="667"/>
      <c r="CO7" s="667"/>
      <c r="CP7" s="667"/>
      <c r="CQ7" s="668"/>
      <c r="CR7" s="628">
        <v>2086968</v>
      </c>
      <c r="CS7" s="629"/>
      <c r="CT7" s="629"/>
      <c r="CU7" s="629"/>
      <c r="CV7" s="629"/>
      <c r="CW7" s="629"/>
      <c r="CX7" s="629"/>
      <c r="CY7" s="630"/>
      <c r="CZ7" s="655">
        <v>34.1</v>
      </c>
      <c r="DA7" s="655"/>
      <c r="DB7" s="655"/>
      <c r="DC7" s="655"/>
      <c r="DD7" s="634">
        <v>383893</v>
      </c>
      <c r="DE7" s="629"/>
      <c r="DF7" s="629"/>
      <c r="DG7" s="629"/>
      <c r="DH7" s="629"/>
      <c r="DI7" s="629"/>
      <c r="DJ7" s="629"/>
      <c r="DK7" s="629"/>
      <c r="DL7" s="629"/>
      <c r="DM7" s="629"/>
      <c r="DN7" s="629"/>
      <c r="DO7" s="629"/>
      <c r="DP7" s="630"/>
      <c r="DQ7" s="634">
        <v>1784138</v>
      </c>
      <c r="DR7" s="629"/>
      <c r="DS7" s="629"/>
      <c r="DT7" s="629"/>
      <c r="DU7" s="629"/>
      <c r="DV7" s="629"/>
      <c r="DW7" s="629"/>
      <c r="DX7" s="629"/>
      <c r="DY7" s="629"/>
      <c r="DZ7" s="629"/>
      <c r="EA7" s="629"/>
      <c r="EB7" s="629"/>
      <c r="EC7" s="669"/>
    </row>
    <row r="8" spans="2:143" ht="11.25" customHeight="1" x14ac:dyDescent="0.15">
      <c r="B8" s="625" t="s">
        <v>237</v>
      </c>
      <c r="C8" s="626"/>
      <c r="D8" s="626"/>
      <c r="E8" s="626"/>
      <c r="F8" s="626"/>
      <c r="G8" s="626"/>
      <c r="H8" s="626"/>
      <c r="I8" s="626"/>
      <c r="J8" s="626"/>
      <c r="K8" s="626"/>
      <c r="L8" s="626"/>
      <c r="M8" s="626"/>
      <c r="N8" s="626"/>
      <c r="O8" s="626"/>
      <c r="P8" s="626"/>
      <c r="Q8" s="627"/>
      <c r="R8" s="628">
        <v>1659</v>
      </c>
      <c r="S8" s="629"/>
      <c r="T8" s="629"/>
      <c r="U8" s="629"/>
      <c r="V8" s="629"/>
      <c r="W8" s="629"/>
      <c r="X8" s="629"/>
      <c r="Y8" s="630"/>
      <c r="Z8" s="655">
        <v>0</v>
      </c>
      <c r="AA8" s="655"/>
      <c r="AB8" s="655"/>
      <c r="AC8" s="655"/>
      <c r="AD8" s="656">
        <v>1659</v>
      </c>
      <c r="AE8" s="656"/>
      <c r="AF8" s="656"/>
      <c r="AG8" s="656"/>
      <c r="AH8" s="656"/>
      <c r="AI8" s="656"/>
      <c r="AJ8" s="656"/>
      <c r="AK8" s="656"/>
      <c r="AL8" s="631">
        <v>0.1</v>
      </c>
      <c r="AM8" s="632"/>
      <c r="AN8" s="632"/>
      <c r="AO8" s="657"/>
      <c r="AP8" s="625" t="s">
        <v>238</v>
      </c>
      <c r="AQ8" s="626"/>
      <c r="AR8" s="626"/>
      <c r="AS8" s="626"/>
      <c r="AT8" s="626"/>
      <c r="AU8" s="626"/>
      <c r="AV8" s="626"/>
      <c r="AW8" s="626"/>
      <c r="AX8" s="626"/>
      <c r="AY8" s="626"/>
      <c r="AZ8" s="626"/>
      <c r="BA8" s="626"/>
      <c r="BB8" s="626"/>
      <c r="BC8" s="626"/>
      <c r="BD8" s="626"/>
      <c r="BE8" s="626"/>
      <c r="BF8" s="627"/>
      <c r="BG8" s="628">
        <v>7964</v>
      </c>
      <c r="BH8" s="629"/>
      <c r="BI8" s="629"/>
      <c r="BJ8" s="629"/>
      <c r="BK8" s="629"/>
      <c r="BL8" s="629"/>
      <c r="BM8" s="629"/>
      <c r="BN8" s="630"/>
      <c r="BO8" s="655">
        <v>1.7</v>
      </c>
      <c r="BP8" s="655"/>
      <c r="BQ8" s="655"/>
      <c r="BR8" s="655"/>
      <c r="BS8" s="656" t="s">
        <v>233</v>
      </c>
      <c r="BT8" s="656"/>
      <c r="BU8" s="656"/>
      <c r="BV8" s="656"/>
      <c r="BW8" s="656"/>
      <c r="BX8" s="656"/>
      <c r="BY8" s="656"/>
      <c r="BZ8" s="656"/>
      <c r="CA8" s="656"/>
      <c r="CB8" s="714"/>
      <c r="CD8" s="670" t="s">
        <v>239</v>
      </c>
      <c r="CE8" s="667"/>
      <c r="CF8" s="667"/>
      <c r="CG8" s="667"/>
      <c r="CH8" s="667"/>
      <c r="CI8" s="667"/>
      <c r="CJ8" s="667"/>
      <c r="CK8" s="667"/>
      <c r="CL8" s="667"/>
      <c r="CM8" s="667"/>
      <c r="CN8" s="667"/>
      <c r="CO8" s="667"/>
      <c r="CP8" s="667"/>
      <c r="CQ8" s="668"/>
      <c r="CR8" s="628">
        <v>991715</v>
      </c>
      <c r="CS8" s="629"/>
      <c r="CT8" s="629"/>
      <c r="CU8" s="629"/>
      <c r="CV8" s="629"/>
      <c r="CW8" s="629"/>
      <c r="CX8" s="629"/>
      <c r="CY8" s="630"/>
      <c r="CZ8" s="655">
        <v>16.2</v>
      </c>
      <c r="DA8" s="655"/>
      <c r="DB8" s="655"/>
      <c r="DC8" s="655"/>
      <c r="DD8" s="634">
        <v>47407</v>
      </c>
      <c r="DE8" s="629"/>
      <c r="DF8" s="629"/>
      <c r="DG8" s="629"/>
      <c r="DH8" s="629"/>
      <c r="DI8" s="629"/>
      <c r="DJ8" s="629"/>
      <c r="DK8" s="629"/>
      <c r="DL8" s="629"/>
      <c r="DM8" s="629"/>
      <c r="DN8" s="629"/>
      <c r="DO8" s="629"/>
      <c r="DP8" s="630"/>
      <c r="DQ8" s="634">
        <v>600653</v>
      </c>
      <c r="DR8" s="629"/>
      <c r="DS8" s="629"/>
      <c r="DT8" s="629"/>
      <c r="DU8" s="629"/>
      <c r="DV8" s="629"/>
      <c r="DW8" s="629"/>
      <c r="DX8" s="629"/>
      <c r="DY8" s="629"/>
      <c r="DZ8" s="629"/>
      <c r="EA8" s="629"/>
      <c r="EB8" s="629"/>
      <c r="EC8" s="669"/>
    </row>
    <row r="9" spans="2:143" ht="11.25" customHeight="1" x14ac:dyDescent="0.15">
      <c r="B9" s="625" t="s">
        <v>240</v>
      </c>
      <c r="C9" s="626"/>
      <c r="D9" s="626"/>
      <c r="E9" s="626"/>
      <c r="F9" s="626"/>
      <c r="G9" s="626"/>
      <c r="H9" s="626"/>
      <c r="I9" s="626"/>
      <c r="J9" s="626"/>
      <c r="K9" s="626"/>
      <c r="L9" s="626"/>
      <c r="M9" s="626"/>
      <c r="N9" s="626"/>
      <c r="O9" s="626"/>
      <c r="P9" s="626"/>
      <c r="Q9" s="627"/>
      <c r="R9" s="628">
        <v>2029</v>
      </c>
      <c r="S9" s="629"/>
      <c r="T9" s="629"/>
      <c r="U9" s="629"/>
      <c r="V9" s="629"/>
      <c r="W9" s="629"/>
      <c r="X9" s="629"/>
      <c r="Y9" s="630"/>
      <c r="Z9" s="655">
        <v>0</v>
      </c>
      <c r="AA9" s="655"/>
      <c r="AB9" s="655"/>
      <c r="AC9" s="655"/>
      <c r="AD9" s="656">
        <v>2029</v>
      </c>
      <c r="AE9" s="656"/>
      <c r="AF9" s="656"/>
      <c r="AG9" s="656"/>
      <c r="AH9" s="656"/>
      <c r="AI9" s="656"/>
      <c r="AJ9" s="656"/>
      <c r="AK9" s="656"/>
      <c r="AL9" s="631">
        <v>0.1</v>
      </c>
      <c r="AM9" s="632"/>
      <c r="AN9" s="632"/>
      <c r="AO9" s="657"/>
      <c r="AP9" s="625" t="s">
        <v>241</v>
      </c>
      <c r="AQ9" s="626"/>
      <c r="AR9" s="626"/>
      <c r="AS9" s="626"/>
      <c r="AT9" s="626"/>
      <c r="AU9" s="626"/>
      <c r="AV9" s="626"/>
      <c r="AW9" s="626"/>
      <c r="AX9" s="626"/>
      <c r="AY9" s="626"/>
      <c r="AZ9" s="626"/>
      <c r="BA9" s="626"/>
      <c r="BB9" s="626"/>
      <c r="BC9" s="626"/>
      <c r="BD9" s="626"/>
      <c r="BE9" s="626"/>
      <c r="BF9" s="627"/>
      <c r="BG9" s="628">
        <v>210207</v>
      </c>
      <c r="BH9" s="629"/>
      <c r="BI9" s="629"/>
      <c r="BJ9" s="629"/>
      <c r="BK9" s="629"/>
      <c r="BL9" s="629"/>
      <c r="BM9" s="629"/>
      <c r="BN9" s="630"/>
      <c r="BO9" s="655">
        <v>44.8</v>
      </c>
      <c r="BP9" s="655"/>
      <c r="BQ9" s="655"/>
      <c r="BR9" s="655"/>
      <c r="BS9" s="656" t="s">
        <v>233</v>
      </c>
      <c r="BT9" s="656"/>
      <c r="BU9" s="656"/>
      <c r="BV9" s="656"/>
      <c r="BW9" s="656"/>
      <c r="BX9" s="656"/>
      <c r="BY9" s="656"/>
      <c r="BZ9" s="656"/>
      <c r="CA9" s="656"/>
      <c r="CB9" s="714"/>
      <c r="CD9" s="670" t="s">
        <v>242</v>
      </c>
      <c r="CE9" s="667"/>
      <c r="CF9" s="667"/>
      <c r="CG9" s="667"/>
      <c r="CH9" s="667"/>
      <c r="CI9" s="667"/>
      <c r="CJ9" s="667"/>
      <c r="CK9" s="667"/>
      <c r="CL9" s="667"/>
      <c r="CM9" s="667"/>
      <c r="CN9" s="667"/>
      <c r="CO9" s="667"/>
      <c r="CP9" s="667"/>
      <c r="CQ9" s="668"/>
      <c r="CR9" s="628">
        <v>589970</v>
      </c>
      <c r="CS9" s="629"/>
      <c r="CT9" s="629"/>
      <c r="CU9" s="629"/>
      <c r="CV9" s="629"/>
      <c r="CW9" s="629"/>
      <c r="CX9" s="629"/>
      <c r="CY9" s="630"/>
      <c r="CZ9" s="655">
        <v>9.6</v>
      </c>
      <c r="DA9" s="655"/>
      <c r="DB9" s="655"/>
      <c r="DC9" s="655"/>
      <c r="DD9" s="634">
        <v>53346</v>
      </c>
      <c r="DE9" s="629"/>
      <c r="DF9" s="629"/>
      <c r="DG9" s="629"/>
      <c r="DH9" s="629"/>
      <c r="DI9" s="629"/>
      <c r="DJ9" s="629"/>
      <c r="DK9" s="629"/>
      <c r="DL9" s="629"/>
      <c r="DM9" s="629"/>
      <c r="DN9" s="629"/>
      <c r="DO9" s="629"/>
      <c r="DP9" s="630"/>
      <c r="DQ9" s="634">
        <v>380609</v>
      </c>
      <c r="DR9" s="629"/>
      <c r="DS9" s="629"/>
      <c r="DT9" s="629"/>
      <c r="DU9" s="629"/>
      <c r="DV9" s="629"/>
      <c r="DW9" s="629"/>
      <c r="DX9" s="629"/>
      <c r="DY9" s="629"/>
      <c r="DZ9" s="629"/>
      <c r="EA9" s="629"/>
      <c r="EB9" s="629"/>
      <c r="EC9" s="669"/>
    </row>
    <row r="10" spans="2:143" ht="11.25" customHeight="1" x14ac:dyDescent="0.15">
      <c r="B10" s="625" t="s">
        <v>243</v>
      </c>
      <c r="C10" s="626"/>
      <c r="D10" s="626"/>
      <c r="E10" s="626"/>
      <c r="F10" s="626"/>
      <c r="G10" s="626"/>
      <c r="H10" s="626"/>
      <c r="I10" s="626"/>
      <c r="J10" s="626"/>
      <c r="K10" s="626"/>
      <c r="L10" s="626"/>
      <c r="M10" s="626"/>
      <c r="N10" s="626"/>
      <c r="O10" s="626"/>
      <c r="P10" s="626"/>
      <c r="Q10" s="627"/>
      <c r="R10" s="628" t="s">
        <v>129</v>
      </c>
      <c r="S10" s="629"/>
      <c r="T10" s="629"/>
      <c r="U10" s="629"/>
      <c r="V10" s="629"/>
      <c r="W10" s="629"/>
      <c r="X10" s="629"/>
      <c r="Y10" s="630"/>
      <c r="Z10" s="655" t="s">
        <v>244</v>
      </c>
      <c r="AA10" s="655"/>
      <c r="AB10" s="655"/>
      <c r="AC10" s="655"/>
      <c r="AD10" s="656" t="s">
        <v>233</v>
      </c>
      <c r="AE10" s="656"/>
      <c r="AF10" s="656"/>
      <c r="AG10" s="656"/>
      <c r="AH10" s="656"/>
      <c r="AI10" s="656"/>
      <c r="AJ10" s="656"/>
      <c r="AK10" s="656"/>
      <c r="AL10" s="631" t="s">
        <v>173</v>
      </c>
      <c r="AM10" s="632"/>
      <c r="AN10" s="632"/>
      <c r="AO10" s="657"/>
      <c r="AP10" s="625" t="s">
        <v>245</v>
      </c>
      <c r="AQ10" s="626"/>
      <c r="AR10" s="626"/>
      <c r="AS10" s="626"/>
      <c r="AT10" s="626"/>
      <c r="AU10" s="626"/>
      <c r="AV10" s="626"/>
      <c r="AW10" s="626"/>
      <c r="AX10" s="626"/>
      <c r="AY10" s="626"/>
      <c r="AZ10" s="626"/>
      <c r="BA10" s="626"/>
      <c r="BB10" s="626"/>
      <c r="BC10" s="626"/>
      <c r="BD10" s="626"/>
      <c r="BE10" s="626"/>
      <c r="BF10" s="627"/>
      <c r="BG10" s="628">
        <v>14732</v>
      </c>
      <c r="BH10" s="629"/>
      <c r="BI10" s="629"/>
      <c r="BJ10" s="629"/>
      <c r="BK10" s="629"/>
      <c r="BL10" s="629"/>
      <c r="BM10" s="629"/>
      <c r="BN10" s="630"/>
      <c r="BO10" s="655">
        <v>3.1</v>
      </c>
      <c r="BP10" s="655"/>
      <c r="BQ10" s="655"/>
      <c r="BR10" s="655"/>
      <c r="BS10" s="656">
        <v>2455</v>
      </c>
      <c r="BT10" s="656"/>
      <c r="BU10" s="656"/>
      <c r="BV10" s="656"/>
      <c r="BW10" s="656"/>
      <c r="BX10" s="656"/>
      <c r="BY10" s="656"/>
      <c r="BZ10" s="656"/>
      <c r="CA10" s="656"/>
      <c r="CB10" s="714"/>
      <c r="CD10" s="670" t="s">
        <v>246</v>
      </c>
      <c r="CE10" s="667"/>
      <c r="CF10" s="667"/>
      <c r="CG10" s="667"/>
      <c r="CH10" s="667"/>
      <c r="CI10" s="667"/>
      <c r="CJ10" s="667"/>
      <c r="CK10" s="667"/>
      <c r="CL10" s="667"/>
      <c r="CM10" s="667"/>
      <c r="CN10" s="667"/>
      <c r="CO10" s="667"/>
      <c r="CP10" s="667"/>
      <c r="CQ10" s="668"/>
      <c r="CR10" s="628">
        <v>10123</v>
      </c>
      <c r="CS10" s="629"/>
      <c r="CT10" s="629"/>
      <c r="CU10" s="629"/>
      <c r="CV10" s="629"/>
      <c r="CW10" s="629"/>
      <c r="CX10" s="629"/>
      <c r="CY10" s="630"/>
      <c r="CZ10" s="655">
        <v>0.2</v>
      </c>
      <c r="DA10" s="655"/>
      <c r="DB10" s="655"/>
      <c r="DC10" s="655"/>
      <c r="DD10" s="634" t="s">
        <v>173</v>
      </c>
      <c r="DE10" s="629"/>
      <c r="DF10" s="629"/>
      <c r="DG10" s="629"/>
      <c r="DH10" s="629"/>
      <c r="DI10" s="629"/>
      <c r="DJ10" s="629"/>
      <c r="DK10" s="629"/>
      <c r="DL10" s="629"/>
      <c r="DM10" s="629"/>
      <c r="DN10" s="629"/>
      <c r="DO10" s="629"/>
      <c r="DP10" s="630"/>
      <c r="DQ10" s="634">
        <v>123</v>
      </c>
      <c r="DR10" s="629"/>
      <c r="DS10" s="629"/>
      <c r="DT10" s="629"/>
      <c r="DU10" s="629"/>
      <c r="DV10" s="629"/>
      <c r="DW10" s="629"/>
      <c r="DX10" s="629"/>
      <c r="DY10" s="629"/>
      <c r="DZ10" s="629"/>
      <c r="EA10" s="629"/>
      <c r="EB10" s="629"/>
      <c r="EC10" s="669"/>
    </row>
    <row r="11" spans="2:143" ht="11.25" customHeight="1" x14ac:dyDescent="0.15">
      <c r="B11" s="625" t="s">
        <v>247</v>
      </c>
      <c r="C11" s="626"/>
      <c r="D11" s="626"/>
      <c r="E11" s="626"/>
      <c r="F11" s="626"/>
      <c r="G11" s="626"/>
      <c r="H11" s="626"/>
      <c r="I11" s="626"/>
      <c r="J11" s="626"/>
      <c r="K11" s="626"/>
      <c r="L11" s="626"/>
      <c r="M11" s="626"/>
      <c r="N11" s="626"/>
      <c r="O11" s="626"/>
      <c r="P11" s="626"/>
      <c r="Q11" s="627"/>
      <c r="R11" s="628">
        <v>114498</v>
      </c>
      <c r="S11" s="629"/>
      <c r="T11" s="629"/>
      <c r="U11" s="629"/>
      <c r="V11" s="629"/>
      <c r="W11" s="629"/>
      <c r="X11" s="629"/>
      <c r="Y11" s="630"/>
      <c r="Z11" s="631">
        <v>1.9</v>
      </c>
      <c r="AA11" s="632"/>
      <c r="AB11" s="632"/>
      <c r="AC11" s="633"/>
      <c r="AD11" s="634">
        <v>114498</v>
      </c>
      <c r="AE11" s="629"/>
      <c r="AF11" s="629"/>
      <c r="AG11" s="629"/>
      <c r="AH11" s="629"/>
      <c r="AI11" s="629"/>
      <c r="AJ11" s="629"/>
      <c r="AK11" s="630"/>
      <c r="AL11" s="631">
        <v>3.6</v>
      </c>
      <c r="AM11" s="632"/>
      <c r="AN11" s="632"/>
      <c r="AO11" s="657"/>
      <c r="AP11" s="625" t="s">
        <v>248</v>
      </c>
      <c r="AQ11" s="626"/>
      <c r="AR11" s="626"/>
      <c r="AS11" s="626"/>
      <c r="AT11" s="626"/>
      <c r="AU11" s="626"/>
      <c r="AV11" s="626"/>
      <c r="AW11" s="626"/>
      <c r="AX11" s="626"/>
      <c r="AY11" s="626"/>
      <c r="AZ11" s="626"/>
      <c r="BA11" s="626"/>
      <c r="BB11" s="626"/>
      <c r="BC11" s="626"/>
      <c r="BD11" s="626"/>
      <c r="BE11" s="626"/>
      <c r="BF11" s="627"/>
      <c r="BG11" s="628">
        <v>9324</v>
      </c>
      <c r="BH11" s="629"/>
      <c r="BI11" s="629"/>
      <c r="BJ11" s="629"/>
      <c r="BK11" s="629"/>
      <c r="BL11" s="629"/>
      <c r="BM11" s="629"/>
      <c r="BN11" s="630"/>
      <c r="BO11" s="655">
        <v>2</v>
      </c>
      <c r="BP11" s="655"/>
      <c r="BQ11" s="655"/>
      <c r="BR11" s="655"/>
      <c r="BS11" s="656">
        <v>2667</v>
      </c>
      <c r="BT11" s="656"/>
      <c r="BU11" s="656"/>
      <c r="BV11" s="656"/>
      <c r="BW11" s="656"/>
      <c r="BX11" s="656"/>
      <c r="BY11" s="656"/>
      <c r="BZ11" s="656"/>
      <c r="CA11" s="656"/>
      <c r="CB11" s="714"/>
      <c r="CD11" s="670" t="s">
        <v>249</v>
      </c>
      <c r="CE11" s="667"/>
      <c r="CF11" s="667"/>
      <c r="CG11" s="667"/>
      <c r="CH11" s="667"/>
      <c r="CI11" s="667"/>
      <c r="CJ11" s="667"/>
      <c r="CK11" s="667"/>
      <c r="CL11" s="667"/>
      <c r="CM11" s="667"/>
      <c r="CN11" s="667"/>
      <c r="CO11" s="667"/>
      <c r="CP11" s="667"/>
      <c r="CQ11" s="668"/>
      <c r="CR11" s="628">
        <v>339630</v>
      </c>
      <c r="CS11" s="629"/>
      <c r="CT11" s="629"/>
      <c r="CU11" s="629"/>
      <c r="CV11" s="629"/>
      <c r="CW11" s="629"/>
      <c r="CX11" s="629"/>
      <c r="CY11" s="630"/>
      <c r="CZ11" s="655">
        <v>5.6</v>
      </c>
      <c r="DA11" s="655"/>
      <c r="DB11" s="655"/>
      <c r="DC11" s="655"/>
      <c r="DD11" s="634">
        <v>81463</v>
      </c>
      <c r="DE11" s="629"/>
      <c r="DF11" s="629"/>
      <c r="DG11" s="629"/>
      <c r="DH11" s="629"/>
      <c r="DI11" s="629"/>
      <c r="DJ11" s="629"/>
      <c r="DK11" s="629"/>
      <c r="DL11" s="629"/>
      <c r="DM11" s="629"/>
      <c r="DN11" s="629"/>
      <c r="DO11" s="629"/>
      <c r="DP11" s="630"/>
      <c r="DQ11" s="634">
        <v>202349</v>
      </c>
      <c r="DR11" s="629"/>
      <c r="DS11" s="629"/>
      <c r="DT11" s="629"/>
      <c r="DU11" s="629"/>
      <c r="DV11" s="629"/>
      <c r="DW11" s="629"/>
      <c r="DX11" s="629"/>
      <c r="DY11" s="629"/>
      <c r="DZ11" s="629"/>
      <c r="EA11" s="629"/>
      <c r="EB11" s="629"/>
      <c r="EC11" s="669"/>
    </row>
    <row r="12" spans="2:143" ht="11.25" customHeight="1" x14ac:dyDescent="0.15">
      <c r="B12" s="625" t="s">
        <v>250</v>
      </c>
      <c r="C12" s="626"/>
      <c r="D12" s="626"/>
      <c r="E12" s="626"/>
      <c r="F12" s="626"/>
      <c r="G12" s="626"/>
      <c r="H12" s="626"/>
      <c r="I12" s="626"/>
      <c r="J12" s="626"/>
      <c r="K12" s="626"/>
      <c r="L12" s="626"/>
      <c r="M12" s="626"/>
      <c r="N12" s="626"/>
      <c r="O12" s="626"/>
      <c r="P12" s="626"/>
      <c r="Q12" s="627"/>
      <c r="R12" s="628" t="s">
        <v>129</v>
      </c>
      <c r="S12" s="629"/>
      <c r="T12" s="629"/>
      <c r="U12" s="629"/>
      <c r="V12" s="629"/>
      <c r="W12" s="629"/>
      <c r="X12" s="629"/>
      <c r="Y12" s="630"/>
      <c r="Z12" s="655" t="s">
        <v>129</v>
      </c>
      <c r="AA12" s="655"/>
      <c r="AB12" s="655"/>
      <c r="AC12" s="655"/>
      <c r="AD12" s="656" t="s">
        <v>129</v>
      </c>
      <c r="AE12" s="656"/>
      <c r="AF12" s="656"/>
      <c r="AG12" s="656"/>
      <c r="AH12" s="656"/>
      <c r="AI12" s="656"/>
      <c r="AJ12" s="656"/>
      <c r="AK12" s="656"/>
      <c r="AL12" s="631" t="s">
        <v>129</v>
      </c>
      <c r="AM12" s="632"/>
      <c r="AN12" s="632"/>
      <c r="AO12" s="657"/>
      <c r="AP12" s="625" t="s">
        <v>251</v>
      </c>
      <c r="AQ12" s="626"/>
      <c r="AR12" s="626"/>
      <c r="AS12" s="626"/>
      <c r="AT12" s="626"/>
      <c r="AU12" s="626"/>
      <c r="AV12" s="626"/>
      <c r="AW12" s="626"/>
      <c r="AX12" s="626"/>
      <c r="AY12" s="626"/>
      <c r="AZ12" s="626"/>
      <c r="BA12" s="626"/>
      <c r="BB12" s="626"/>
      <c r="BC12" s="626"/>
      <c r="BD12" s="626"/>
      <c r="BE12" s="626"/>
      <c r="BF12" s="627"/>
      <c r="BG12" s="628">
        <v>161629</v>
      </c>
      <c r="BH12" s="629"/>
      <c r="BI12" s="629"/>
      <c r="BJ12" s="629"/>
      <c r="BK12" s="629"/>
      <c r="BL12" s="629"/>
      <c r="BM12" s="629"/>
      <c r="BN12" s="630"/>
      <c r="BO12" s="655">
        <v>34.4</v>
      </c>
      <c r="BP12" s="655"/>
      <c r="BQ12" s="655"/>
      <c r="BR12" s="655"/>
      <c r="BS12" s="656" t="s">
        <v>233</v>
      </c>
      <c r="BT12" s="656"/>
      <c r="BU12" s="656"/>
      <c r="BV12" s="656"/>
      <c r="BW12" s="656"/>
      <c r="BX12" s="656"/>
      <c r="BY12" s="656"/>
      <c r="BZ12" s="656"/>
      <c r="CA12" s="656"/>
      <c r="CB12" s="714"/>
      <c r="CD12" s="670" t="s">
        <v>252</v>
      </c>
      <c r="CE12" s="667"/>
      <c r="CF12" s="667"/>
      <c r="CG12" s="667"/>
      <c r="CH12" s="667"/>
      <c r="CI12" s="667"/>
      <c r="CJ12" s="667"/>
      <c r="CK12" s="667"/>
      <c r="CL12" s="667"/>
      <c r="CM12" s="667"/>
      <c r="CN12" s="667"/>
      <c r="CO12" s="667"/>
      <c r="CP12" s="667"/>
      <c r="CQ12" s="668"/>
      <c r="CR12" s="628">
        <v>180748</v>
      </c>
      <c r="CS12" s="629"/>
      <c r="CT12" s="629"/>
      <c r="CU12" s="629"/>
      <c r="CV12" s="629"/>
      <c r="CW12" s="629"/>
      <c r="CX12" s="629"/>
      <c r="CY12" s="630"/>
      <c r="CZ12" s="655">
        <v>3</v>
      </c>
      <c r="DA12" s="655"/>
      <c r="DB12" s="655"/>
      <c r="DC12" s="655"/>
      <c r="DD12" s="634">
        <v>8725</v>
      </c>
      <c r="DE12" s="629"/>
      <c r="DF12" s="629"/>
      <c r="DG12" s="629"/>
      <c r="DH12" s="629"/>
      <c r="DI12" s="629"/>
      <c r="DJ12" s="629"/>
      <c r="DK12" s="629"/>
      <c r="DL12" s="629"/>
      <c r="DM12" s="629"/>
      <c r="DN12" s="629"/>
      <c r="DO12" s="629"/>
      <c r="DP12" s="630"/>
      <c r="DQ12" s="634">
        <v>168758</v>
      </c>
      <c r="DR12" s="629"/>
      <c r="DS12" s="629"/>
      <c r="DT12" s="629"/>
      <c r="DU12" s="629"/>
      <c r="DV12" s="629"/>
      <c r="DW12" s="629"/>
      <c r="DX12" s="629"/>
      <c r="DY12" s="629"/>
      <c r="DZ12" s="629"/>
      <c r="EA12" s="629"/>
      <c r="EB12" s="629"/>
      <c r="EC12" s="669"/>
    </row>
    <row r="13" spans="2:143" ht="11.25" customHeight="1" x14ac:dyDescent="0.15">
      <c r="B13" s="625" t="s">
        <v>253</v>
      </c>
      <c r="C13" s="626"/>
      <c r="D13" s="626"/>
      <c r="E13" s="626"/>
      <c r="F13" s="626"/>
      <c r="G13" s="626"/>
      <c r="H13" s="626"/>
      <c r="I13" s="626"/>
      <c r="J13" s="626"/>
      <c r="K13" s="626"/>
      <c r="L13" s="626"/>
      <c r="M13" s="626"/>
      <c r="N13" s="626"/>
      <c r="O13" s="626"/>
      <c r="P13" s="626"/>
      <c r="Q13" s="627"/>
      <c r="R13" s="628" t="s">
        <v>244</v>
      </c>
      <c r="S13" s="629"/>
      <c r="T13" s="629"/>
      <c r="U13" s="629"/>
      <c r="V13" s="629"/>
      <c r="W13" s="629"/>
      <c r="X13" s="629"/>
      <c r="Y13" s="630"/>
      <c r="Z13" s="655" t="s">
        <v>129</v>
      </c>
      <c r="AA13" s="655"/>
      <c r="AB13" s="655"/>
      <c r="AC13" s="655"/>
      <c r="AD13" s="656" t="s">
        <v>244</v>
      </c>
      <c r="AE13" s="656"/>
      <c r="AF13" s="656"/>
      <c r="AG13" s="656"/>
      <c r="AH13" s="656"/>
      <c r="AI13" s="656"/>
      <c r="AJ13" s="656"/>
      <c r="AK13" s="656"/>
      <c r="AL13" s="631" t="s">
        <v>129</v>
      </c>
      <c r="AM13" s="632"/>
      <c r="AN13" s="632"/>
      <c r="AO13" s="657"/>
      <c r="AP13" s="625" t="s">
        <v>254</v>
      </c>
      <c r="AQ13" s="626"/>
      <c r="AR13" s="626"/>
      <c r="AS13" s="626"/>
      <c r="AT13" s="626"/>
      <c r="AU13" s="626"/>
      <c r="AV13" s="626"/>
      <c r="AW13" s="626"/>
      <c r="AX13" s="626"/>
      <c r="AY13" s="626"/>
      <c r="AZ13" s="626"/>
      <c r="BA13" s="626"/>
      <c r="BB13" s="626"/>
      <c r="BC13" s="626"/>
      <c r="BD13" s="626"/>
      <c r="BE13" s="626"/>
      <c r="BF13" s="627"/>
      <c r="BG13" s="628">
        <v>161519</v>
      </c>
      <c r="BH13" s="629"/>
      <c r="BI13" s="629"/>
      <c r="BJ13" s="629"/>
      <c r="BK13" s="629"/>
      <c r="BL13" s="629"/>
      <c r="BM13" s="629"/>
      <c r="BN13" s="630"/>
      <c r="BO13" s="655">
        <v>34.4</v>
      </c>
      <c r="BP13" s="655"/>
      <c r="BQ13" s="655"/>
      <c r="BR13" s="655"/>
      <c r="BS13" s="656" t="s">
        <v>129</v>
      </c>
      <c r="BT13" s="656"/>
      <c r="BU13" s="656"/>
      <c r="BV13" s="656"/>
      <c r="BW13" s="656"/>
      <c r="BX13" s="656"/>
      <c r="BY13" s="656"/>
      <c r="BZ13" s="656"/>
      <c r="CA13" s="656"/>
      <c r="CB13" s="714"/>
      <c r="CD13" s="670" t="s">
        <v>255</v>
      </c>
      <c r="CE13" s="667"/>
      <c r="CF13" s="667"/>
      <c r="CG13" s="667"/>
      <c r="CH13" s="667"/>
      <c r="CI13" s="667"/>
      <c r="CJ13" s="667"/>
      <c r="CK13" s="667"/>
      <c r="CL13" s="667"/>
      <c r="CM13" s="667"/>
      <c r="CN13" s="667"/>
      <c r="CO13" s="667"/>
      <c r="CP13" s="667"/>
      <c r="CQ13" s="668"/>
      <c r="CR13" s="628">
        <v>507545</v>
      </c>
      <c r="CS13" s="629"/>
      <c r="CT13" s="629"/>
      <c r="CU13" s="629"/>
      <c r="CV13" s="629"/>
      <c r="CW13" s="629"/>
      <c r="CX13" s="629"/>
      <c r="CY13" s="630"/>
      <c r="CZ13" s="655">
        <v>8.3000000000000007</v>
      </c>
      <c r="DA13" s="655"/>
      <c r="DB13" s="655"/>
      <c r="DC13" s="655"/>
      <c r="DD13" s="634">
        <v>147769</v>
      </c>
      <c r="DE13" s="629"/>
      <c r="DF13" s="629"/>
      <c r="DG13" s="629"/>
      <c r="DH13" s="629"/>
      <c r="DI13" s="629"/>
      <c r="DJ13" s="629"/>
      <c r="DK13" s="629"/>
      <c r="DL13" s="629"/>
      <c r="DM13" s="629"/>
      <c r="DN13" s="629"/>
      <c r="DO13" s="629"/>
      <c r="DP13" s="630"/>
      <c r="DQ13" s="634">
        <v>318668</v>
      </c>
      <c r="DR13" s="629"/>
      <c r="DS13" s="629"/>
      <c r="DT13" s="629"/>
      <c r="DU13" s="629"/>
      <c r="DV13" s="629"/>
      <c r="DW13" s="629"/>
      <c r="DX13" s="629"/>
      <c r="DY13" s="629"/>
      <c r="DZ13" s="629"/>
      <c r="EA13" s="629"/>
      <c r="EB13" s="629"/>
      <c r="EC13" s="669"/>
    </row>
    <row r="14" spans="2:143" ht="11.25" customHeight="1" x14ac:dyDescent="0.15">
      <c r="B14" s="625" t="s">
        <v>256</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129</v>
      </c>
      <c r="AA14" s="655"/>
      <c r="AB14" s="655"/>
      <c r="AC14" s="655"/>
      <c r="AD14" s="656" t="s">
        <v>129</v>
      </c>
      <c r="AE14" s="656"/>
      <c r="AF14" s="656"/>
      <c r="AG14" s="656"/>
      <c r="AH14" s="656"/>
      <c r="AI14" s="656"/>
      <c r="AJ14" s="656"/>
      <c r="AK14" s="656"/>
      <c r="AL14" s="631" t="s">
        <v>233</v>
      </c>
      <c r="AM14" s="632"/>
      <c r="AN14" s="632"/>
      <c r="AO14" s="657"/>
      <c r="AP14" s="625" t="s">
        <v>257</v>
      </c>
      <c r="AQ14" s="626"/>
      <c r="AR14" s="626"/>
      <c r="AS14" s="626"/>
      <c r="AT14" s="626"/>
      <c r="AU14" s="626"/>
      <c r="AV14" s="626"/>
      <c r="AW14" s="626"/>
      <c r="AX14" s="626"/>
      <c r="AY14" s="626"/>
      <c r="AZ14" s="626"/>
      <c r="BA14" s="626"/>
      <c r="BB14" s="626"/>
      <c r="BC14" s="626"/>
      <c r="BD14" s="626"/>
      <c r="BE14" s="626"/>
      <c r="BF14" s="627"/>
      <c r="BG14" s="628">
        <v>14440</v>
      </c>
      <c r="BH14" s="629"/>
      <c r="BI14" s="629"/>
      <c r="BJ14" s="629"/>
      <c r="BK14" s="629"/>
      <c r="BL14" s="629"/>
      <c r="BM14" s="629"/>
      <c r="BN14" s="630"/>
      <c r="BO14" s="655">
        <v>3.1</v>
      </c>
      <c r="BP14" s="655"/>
      <c r="BQ14" s="655"/>
      <c r="BR14" s="655"/>
      <c r="BS14" s="656" t="s">
        <v>244</v>
      </c>
      <c r="BT14" s="656"/>
      <c r="BU14" s="656"/>
      <c r="BV14" s="656"/>
      <c r="BW14" s="656"/>
      <c r="BX14" s="656"/>
      <c r="BY14" s="656"/>
      <c r="BZ14" s="656"/>
      <c r="CA14" s="656"/>
      <c r="CB14" s="714"/>
      <c r="CD14" s="670" t="s">
        <v>258</v>
      </c>
      <c r="CE14" s="667"/>
      <c r="CF14" s="667"/>
      <c r="CG14" s="667"/>
      <c r="CH14" s="667"/>
      <c r="CI14" s="667"/>
      <c r="CJ14" s="667"/>
      <c r="CK14" s="667"/>
      <c r="CL14" s="667"/>
      <c r="CM14" s="667"/>
      <c r="CN14" s="667"/>
      <c r="CO14" s="667"/>
      <c r="CP14" s="667"/>
      <c r="CQ14" s="668"/>
      <c r="CR14" s="628">
        <v>214554</v>
      </c>
      <c r="CS14" s="629"/>
      <c r="CT14" s="629"/>
      <c r="CU14" s="629"/>
      <c r="CV14" s="629"/>
      <c r="CW14" s="629"/>
      <c r="CX14" s="629"/>
      <c r="CY14" s="630"/>
      <c r="CZ14" s="655">
        <v>3.5</v>
      </c>
      <c r="DA14" s="655"/>
      <c r="DB14" s="655"/>
      <c r="DC14" s="655"/>
      <c r="DD14" s="634" t="s">
        <v>173</v>
      </c>
      <c r="DE14" s="629"/>
      <c r="DF14" s="629"/>
      <c r="DG14" s="629"/>
      <c r="DH14" s="629"/>
      <c r="DI14" s="629"/>
      <c r="DJ14" s="629"/>
      <c r="DK14" s="629"/>
      <c r="DL14" s="629"/>
      <c r="DM14" s="629"/>
      <c r="DN14" s="629"/>
      <c r="DO14" s="629"/>
      <c r="DP14" s="630"/>
      <c r="DQ14" s="634">
        <v>185454</v>
      </c>
      <c r="DR14" s="629"/>
      <c r="DS14" s="629"/>
      <c r="DT14" s="629"/>
      <c r="DU14" s="629"/>
      <c r="DV14" s="629"/>
      <c r="DW14" s="629"/>
      <c r="DX14" s="629"/>
      <c r="DY14" s="629"/>
      <c r="DZ14" s="629"/>
      <c r="EA14" s="629"/>
      <c r="EB14" s="629"/>
      <c r="EC14" s="669"/>
    </row>
    <row r="15" spans="2:143" ht="11.25" customHeight="1" x14ac:dyDescent="0.15">
      <c r="B15" s="625" t="s">
        <v>259</v>
      </c>
      <c r="C15" s="626"/>
      <c r="D15" s="626"/>
      <c r="E15" s="626"/>
      <c r="F15" s="626"/>
      <c r="G15" s="626"/>
      <c r="H15" s="626"/>
      <c r="I15" s="626"/>
      <c r="J15" s="626"/>
      <c r="K15" s="626"/>
      <c r="L15" s="626"/>
      <c r="M15" s="626"/>
      <c r="N15" s="626"/>
      <c r="O15" s="626"/>
      <c r="P15" s="626"/>
      <c r="Q15" s="627"/>
      <c r="R15" s="628" t="s">
        <v>244</v>
      </c>
      <c r="S15" s="629"/>
      <c r="T15" s="629"/>
      <c r="U15" s="629"/>
      <c r="V15" s="629"/>
      <c r="W15" s="629"/>
      <c r="X15" s="629"/>
      <c r="Y15" s="630"/>
      <c r="Z15" s="655" t="s">
        <v>233</v>
      </c>
      <c r="AA15" s="655"/>
      <c r="AB15" s="655"/>
      <c r="AC15" s="655"/>
      <c r="AD15" s="656" t="s">
        <v>129</v>
      </c>
      <c r="AE15" s="656"/>
      <c r="AF15" s="656"/>
      <c r="AG15" s="656"/>
      <c r="AH15" s="656"/>
      <c r="AI15" s="656"/>
      <c r="AJ15" s="656"/>
      <c r="AK15" s="656"/>
      <c r="AL15" s="631" t="s">
        <v>129</v>
      </c>
      <c r="AM15" s="632"/>
      <c r="AN15" s="632"/>
      <c r="AO15" s="657"/>
      <c r="AP15" s="625" t="s">
        <v>260</v>
      </c>
      <c r="AQ15" s="626"/>
      <c r="AR15" s="626"/>
      <c r="AS15" s="626"/>
      <c r="AT15" s="626"/>
      <c r="AU15" s="626"/>
      <c r="AV15" s="626"/>
      <c r="AW15" s="626"/>
      <c r="AX15" s="626"/>
      <c r="AY15" s="626"/>
      <c r="AZ15" s="626"/>
      <c r="BA15" s="626"/>
      <c r="BB15" s="626"/>
      <c r="BC15" s="626"/>
      <c r="BD15" s="626"/>
      <c r="BE15" s="626"/>
      <c r="BF15" s="627"/>
      <c r="BG15" s="628">
        <v>51310</v>
      </c>
      <c r="BH15" s="629"/>
      <c r="BI15" s="629"/>
      <c r="BJ15" s="629"/>
      <c r="BK15" s="629"/>
      <c r="BL15" s="629"/>
      <c r="BM15" s="629"/>
      <c r="BN15" s="630"/>
      <c r="BO15" s="655">
        <v>10.9</v>
      </c>
      <c r="BP15" s="655"/>
      <c r="BQ15" s="655"/>
      <c r="BR15" s="655"/>
      <c r="BS15" s="656" t="s">
        <v>129</v>
      </c>
      <c r="BT15" s="656"/>
      <c r="BU15" s="656"/>
      <c r="BV15" s="656"/>
      <c r="BW15" s="656"/>
      <c r="BX15" s="656"/>
      <c r="BY15" s="656"/>
      <c r="BZ15" s="656"/>
      <c r="CA15" s="656"/>
      <c r="CB15" s="714"/>
      <c r="CD15" s="670" t="s">
        <v>261</v>
      </c>
      <c r="CE15" s="667"/>
      <c r="CF15" s="667"/>
      <c r="CG15" s="667"/>
      <c r="CH15" s="667"/>
      <c r="CI15" s="667"/>
      <c r="CJ15" s="667"/>
      <c r="CK15" s="667"/>
      <c r="CL15" s="667"/>
      <c r="CM15" s="667"/>
      <c r="CN15" s="667"/>
      <c r="CO15" s="667"/>
      <c r="CP15" s="667"/>
      <c r="CQ15" s="668"/>
      <c r="CR15" s="628">
        <v>611802</v>
      </c>
      <c r="CS15" s="629"/>
      <c r="CT15" s="629"/>
      <c r="CU15" s="629"/>
      <c r="CV15" s="629"/>
      <c r="CW15" s="629"/>
      <c r="CX15" s="629"/>
      <c r="CY15" s="630"/>
      <c r="CZ15" s="655">
        <v>10</v>
      </c>
      <c r="DA15" s="655"/>
      <c r="DB15" s="655"/>
      <c r="DC15" s="655"/>
      <c r="DD15" s="634">
        <v>42066</v>
      </c>
      <c r="DE15" s="629"/>
      <c r="DF15" s="629"/>
      <c r="DG15" s="629"/>
      <c r="DH15" s="629"/>
      <c r="DI15" s="629"/>
      <c r="DJ15" s="629"/>
      <c r="DK15" s="629"/>
      <c r="DL15" s="629"/>
      <c r="DM15" s="629"/>
      <c r="DN15" s="629"/>
      <c r="DO15" s="629"/>
      <c r="DP15" s="630"/>
      <c r="DQ15" s="634">
        <v>574283</v>
      </c>
      <c r="DR15" s="629"/>
      <c r="DS15" s="629"/>
      <c r="DT15" s="629"/>
      <c r="DU15" s="629"/>
      <c r="DV15" s="629"/>
      <c r="DW15" s="629"/>
      <c r="DX15" s="629"/>
      <c r="DY15" s="629"/>
      <c r="DZ15" s="629"/>
      <c r="EA15" s="629"/>
      <c r="EB15" s="629"/>
      <c r="EC15" s="669"/>
    </row>
    <row r="16" spans="2:143" ht="11.25" customHeight="1" x14ac:dyDescent="0.15">
      <c r="B16" s="625" t="s">
        <v>262</v>
      </c>
      <c r="C16" s="626"/>
      <c r="D16" s="626"/>
      <c r="E16" s="626"/>
      <c r="F16" s="626"/>
      <c r="G16" s="626"/>
      <c r="H16" s="626"/>
      <c r="I16" s="626"/>
      <c r="J16" s="626"/>
      <c r="K16" s="626"/>
      <c r="L16" s="626"/>
      <c r="M16" s="626"/>
      <c r="N16" s="626"/>
      <c r="O16" s="626"/>
      <c r="P16" s="626"/>
      <c r="Q16" s="627"/>
      <c r="R16" s="628">
        <v>3518</v>
      </c>
      <c r="S16" s="629"/>
      <c r="T16" s="629"/>
      <c r="U16" s="629"/>
      <c r="V16" s="629"/>
      <c r="W16" s="629"/>
      <c r="X16" s="629"/>
      <c r="Y16" s="630"/>
      <c r="Z16" s="655">
        <v>0.1</v>
      </c>
      <c r="AA16" s="655"/>
      <c r="AB16" s="655"/>
      <c r="AC16" s="655"/>
      <c r="AD16" s="656">
        <v>3518</v>
      </c>
      <c r="AE16" s="656"/>
      <c r="AF16" s="656"/>
      <c r="AG16" s="656"/>
      <c r="AH16" s="656"/>
      <c r="AI16" s="656"/>
      <c r="AJ16" s="656"/>
      <c r="AK16" s="656"/>
      <c r="AL16" s="631">
        <v>0.1</v>
      </c>
      <c r="AM16" s="632"/>
      <c r="AN16" s="632"/>
      <c r="AO16" s="657"/>
      <c r="AP16" s="625" t="s">
        <v>263</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129</v>
      </c>
      <c r="BP16" s="655"/>
      <c r="BQ16" s="655"/>
      <c r="BR16" s="655"/>
      <c r="BS16" s="656" t="s">
        <v>244</v>
      </c>
      <c r="BT16" s="656"/>
      <c r="BU16" s="656"/>
      <c r="BV16" s="656"/>
      <c r="BW16" s="656"/>
      <c r="BX16" s="656"/>
      <c r="BY16" s="656"/>
      <c r="BZ16" s="656"/>
      <c r="CA16" s="656"/>
      <c r="CB16" s="714"/>
      <c r="CD16" s="670" t="s">
        <v>264</v>
      </c>
      <c r="CE16" s="667"/>
      <c r="CF16" s="667"/>
      <c r="CG16" s="667"/>
      <c r="CH16" s="667"/>
      <c r="CI16" s="667"/>
      <c r="CJ16" s="667"/>
      <c r="CK16" s="667"/>
      <c r="CL16" s="667"/>
      <c r="CM16" s="667"/>
      <c r="CN16" s="667"/>
      <c r="CO16" s="667"/>
      <c r="CP16" s="667"/>
      <c r="CQ16" s="668"/>
      <c r="CR16" s="628">
        <v>16841</v>
      </c>
      <c r="CS16" s="629"/>
      <c r="CT16" s="629"/>
      <c r="CU16" s="629"/>
      <c r="CV16" s="629"/>
      <c r="CW16" s="629"/>
      <c r="CX16" s="629"/>
      <c r="CY16" s="630"/>
      <c r="CZ16" s="655">
        <v>0.3</v>
      </c>
      <c r="DA16" s="655"/>
      <c r="DB16" s="655"/>
      <c r="DC16" s="655"/>
      <c r="DD16" s="634" t="s">
        <v>173</v>
      </c>
      <c r="DE16" s="629"/>
      <c r="DF16" s="629"/>
      <c r="DG16" s="629"/>
      <c r="DH16" s="629"/>
      <c r="DI16" s="629"/>
      <c r="DJ16" s="629"/>
      <c r="DK16" s="629"/>
      <c r="DL16" s="629"/>
      <c r="DM16" s="629"/>
      <c r="DN16" s="629"/>
      <c r="DO16" s="629"/>
      <c r="DP16" s="630"/>
      <c r="DQ16" s="634">
        <v>16841</v>
      </c>
      <c r="DR16" s="629"/>
      <c r="DS16" s="629"/>
      <c r="DT16" s="629"/>
      <c r="DU16" s="629"/>
      <c r="DV16" s="629"/>
      <c r="DW16" s="629"/>
      <c r="DX16" s="629"/>
      <c r="DY16" s="629"/>
      <c r="DZ16" s="629"/>
      <c r="EA16" s="629"/>
      <c r="EB16" s="629"/>
      <c r="EC16" s="669"/>
    </row>
    <row r="17" spans="2:133" ht="11.25" customHeight="1" x14ac:dyDescent="0.15">
      <c r="B17" s="625" t="s">
        <v>265</v>
      </c>
      <c r="C17" s="626"/>
      <c r="D17" s="626"/>
      <c r="E17" s="626"/>
      <c r="F17" s="626"/>
      <c r="G17" s="626"/>
      <c r="H17" s="626"/>
      <c r="I17" s="626"/>
      <c r="J17" s="626"/>
      <c r="K17" s="626"/>
      <c r="L17" s="626"/>
      <c r="M17" s="626"/>
      <c r="N17" s="626"/>
      <c r="O17" s="626"/>
      <c r="P17" s="626"/>
      <c r="Q17" s="627"/>
      <c r="R17" s="628">
        <v>3277</v>
      </c>
      <c r="S17" s="629"/>
      <c r="T17" s="629"/>
      <c r="U17" s="629"/>
      <c r="V17" s="629"/>
      <c r="W17" s="629"/>
      <c r="X17" s="629"/>
      <c r="Y17" s="630"/>
      <c r="Z17" s="655">
        <v>0.1</v>
      </c>
      <c r="AA17" s="655"/>
      <c r="AB17" s="655"/>
      <c r="AC17" s="655"/>
      <c r="AD17" s="656">
        <v>3277</v>
      </c>
      <c r="AE17" s="656"/>
      <c r="AF17" s="656"/>
      <c r="AG17" s="656"/>
      <c r="AH17" s="656"/>
      <c r="AI17" s="656"/>
      <c r="AJ17" s="656"/>
      <c r="AK17" s="656"/>
      <c r="AL17" s="631">
        <v>0.1</v>
      </c>
      <c r="AM17" s="632"/>
      <c r="AN17" s="632"/>
      <c r="AO17" s="657"/>
      <c r="AP17" s="625" t="s">
        <v>266</v>
      </c>
      <c r="AQ17" s="626"/>
      <c r="AR17" s="626"/>
      <c r="AS17" s="626"/>
      <c r="AT17" s="626"/>
      <c r="AU17" s="626"/>
      <c r="AV17" s="626"/>
      <c r="AW17" s="626"/>
      <c r="AX17" s="626"/>
      <c r="AY17" s="626"/>
      <c r="AZ17" s="626"/>
      <c r="BA17" s="626"/>
      <c r="BB17" s="626"/>
      <c r="BC17" s="626"/>
      <c r="BD17" s="626"/>
      <c r="BE17" s="626"/>
      <c r="BF17" s="627"/>
      <c r="BG17" s="628" t="s">
        <v>173</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14"/>
      <c r="CD17" s="670" t="s">
        <v>267</v>
      </c>
      <c r="CE17" s="667"/>
      <c r="CF17" s="667"/>
      <c r="CG17" s="667"/>
      <c r="CH17" s="667"/>
      <c r="CI17" s="667"/>
      <c r="CJ17" s="667"/>
      <c r="CK17" s="667"/>
      <c r="CL17" s="667"/>
      <c r="CM17" s="667"/>
      <c r="CN17" s="667"/>
      <c r="CO17" s="667"/>
      <c r="CP17" s="667"/>
      <c r="CQ17" s="668"/>
      <c r="CR17" s="628">
        <v>512072</v>
      </c>
      <c r="CS17" s="629"/>
      <c r="CT17" s="629"/>
      <c r="CU17" s="629"/>
      <c r="CV17" s="629"/>
      <c r="CW17" s="629"/>
      <c r="CX17" s="629"/>
      <c r="CY17" s="630"/>
      <c r="CZ17" s="655">
        <v>8.4</v>
      </c>
      <c r="DA17" s="655"/>
      <c r="DB17" s="655"/>
      <c r="DC17" s="655"/>
      <c r="DD17" s="634" t="s">
        <v>129</v>
      </c>
      <c r="DE17" s="629"/>
      <c r="DF17" s="629"/>
      <c r="DG17" s="629"/>
      <c r="DH17" s="629"/>
      <c r="DI17" s="629"/>
      <c r="DJ17" s="629"/>
      <c r="DK17" s="629"/>
      <c r="DL17" s="629"/>
      <c r="DM17" s="629"/>
      <c r="DN17" s="629"/>
      <c r="DO17" s="629"/>
      <c r="DP17" s="630"/>
      <c r="DQ17" s="634">
        <v>473495</v>
      </c>
      <c r="DR17" s="629"/>
      <c r="DS17" s="629"/>
      <c r="DT17" s="629"/>
      <c r="DU17" s="629"/>
      <c r="DV17" s="629"/>
      <c r="DW17" s="629"/>
      <c r="DX17" s="629"/>
      <c r="DY17" s="629"/>
      <c r="DZ17" s="629"/>
      <c r="EA17" s="629"/>
      <c r="EB17" s="629"/>
      <c r="EC17" s="669"/>
    </row>
    <row r="18" spans="2:133" ht="11.25" customHeight="1" x14ac:dyDescent="0.15">
      <c r="B18" s="625" t="s">
        <v>268</v>
      </c>
      <c r="C18" s="626"/>
      <c r="D18" s="626"/>
      <c r="E18" s="626"/>
      <c r="F18" s="626"/>
      <c r="G18" s="626"/>
      <c r="H18" s="626"/>
      <c r="I18" s="626"/>
      <c r="J18" s="626"/>
      <c r="K18" s="626"/>
      <c r="L18" s="626"/>
      <c r="M18" s="626"/>
      <c r="N18" s="626"/>
      <c r="O18" s="626"/>
      <c r="P18" s="626"/>
      <c r="Q18" s="627"/>
      <c r="R18" s="628">
        <v>9404</v>
      </c>
      <c r="S18" s="629"/>
      <c r="T18" s="629"/>
      <c r="U18" s="629"/>
      <c r="V18" s="629"/>
      <c r="W18" s="629"/>
      <c r="X18" s="629"/>
      <c r="Y18" s="630"/>
      <c r="Z18" s="655">
        <v>0.2</v>
      </c>
      <c r="AA18" s="655"/>
      <c r="AB18" s="655"/>
      <c r="AC18" s="655"/>
      <c r="AD18" s="656">
        <v>9404</v>
      </c>
      <c r="AE18" s="656"/>
      <c r="AF18" s="656"/>
      <c r="AG18" s="656"/>
      <c r="AH18" s="656"/>
      <c r="AI18" s="656"/>
      <c r="AJ18" s="656"/>
      <c r="AK18" s="656"/>
      <c r="AL18" s="631">
        <v>0.30000001192092896</v>
      </c>
      <c r="AM18" s="632"/>
      <c r="AN18" s="632"/>
      <c r="AO18" s="657"/>
      <c r="AP18" s="625" t="s">
        <v>269</v>
      </c>
      <c r="AQ18" s="626"/>
      <c r="AR18" s="626"/>
      <c r="AS18" s="626"/>
      <c r="AT18" s="626"/>
      <c r="AU18" s="626"/>
      <c r="AV18" s="626"/>
      <c r="AW18" s="626"/>
      <c r="AX18" s="626"/>
      <c r="AY18" s="626"/>
      <c r="AZ18" s="626"/>
      <c r="BA18" s="626"/>
      <c r="BB18" s="626"/>
      <c r="BC18" s="626"/>
      <c r="BD18" s="626"/>
      <c r="BE18" s="626"/>
      <c r="BF18" s="627"/>
      <c r="BG18" s="628" t="s">
        <v>129</v>
      </c>
      <c r="BH18" s="629"/>
      <c r="BI18" s="629"/>
      <c r="BJ18" s="629"/>
      <c r="BK18" s="629"/>
      <c r="BL18" s="629"/>
      <c r="BM18" s="629"/>
      <c r="BN18" s="630"/>
      <c r="BO18" s="655" t="s">
        <v>233</v>
      </c>
      <c r="BP18" s="655"/>
      <c r="BQ18" s="655"/>
      <c r="BR18" s="655"/>
      <c r="BS18" s="656" t="s">
        <v>129</v>
      </c>
      <c r="BT18" s="656"/>
      <c r="BU18" s="656"/>
      <c r="BV18" s="656"/>
      <c r="BW18" s="656"/>
      <c r="BX18" s="656"/>
      <c r="BY18" s="656"/>
      <c r="BZ18" s="656"/>
      <c r="CA18" s="656"/>
      <c r="CB18" s="714"/>
      <c r="CD18" s="670" t="s">
        <v>270</v>
      </c>
      <c r="CE18" s="667"/>
      <c r="CF18" s="667"/>
      <c r="CG18" s="667"/>
      <c r="CH18" s="667"/>
      <c r="CI18" s="667"/>
      <c r="CJ18" s="667"/>
      <c r="CK18" s="667"/>
      <c r="CL18" s="667"/>
      <c r="CM18" s="667"/>
      <c r="CN18" s="667"/>
      <c r="CO18" s="667"/>
      <c r="CP18" s="667"/>
      <c r="CQ18" s="668"/>
      <c r="CR18" s="628" t="s">
        <v>129</v>
      </c>
      <c r="CS18" s="629"/>
      <c r="CT18" s="629"/>
      <c r="CU18" s="629"/>
      <c r="CV18" s="629"/>
      <c r="CW18" s="629"/>
      <c r="CX18" s="629"/>
      <c r="CY18" s="630"/>
      <c r="CZ18" s="655" t="s">
        <v>129</v>
      </c>
      <c r="DA18" s="655"/>
      <c r="DB18" s="655"/>
      <c r="DC18" s="655"/>
      <c r="DD18" s="634" t="s">
        <v>129</v>
      </c>
      <c r="DE18" s="629"/>
      <c r="DF18" s="629"/>
      <c r="DG18" s="629"/>
      <c r="DH18" s="629"/>
      <c r="DI18" s="629"/>
      <c r="DJ18" s="629"/>
      <c r="DK18" s="629"/>
      <c r="DL18" s="629"/>
      <c r="DM18" s="629"/>
      <c r="DN18" s="629"/>
      <c r="DO18" s="629"/>
      <c r="DP18" s="630"/>
      <c r="DQ18" s="634" t="s">
        <v>129</v>
      </c>
      <c r="DR18" s="629"/>
      <c r="DS18" s="629"/>
      <c r="DT18" s="629"/>
      <c r="DU18" s="629"/>
      <c r="DV18" s="629"/>
      <c r="DW18" s="629"/>
      <c r="DX18" s="629"/>
      <c r="DY18" s="629"/>
      <c r="DZ18" s="629"/>
      <c r="EA18" s="629"/>
      <c r="EB18" s="629"/>
      <c r="EC18" s="669"/>
    </row>
    <row r="19" spans="2:133" ht="11.25" customHeight="1" x14ac:dyDescent="0.15">
      <c r="B19" s="625" t="s">
        <v>271</v>
      </c>
      <c r="C19" s="626"/>
      <c r="D19" s="626"/>
      <c r="E19" s="626"/>
      <c r="F19" s="626"/>
      <c r="G19" s="626"/>
      <c r="H19" s="626"/>
      <c r="I19" s="626"/>
      <c r="J19" s="626"/>
      <c r="K19" s="626"/>
      <c r="L19" s="626"/>
      <c r="M19" s="626"/>
      <c r="N19" s="626"/>
      <c r="O19" s="626"/>
      <c r="P19" s="626"/>
      <c r="Q19" s="627"/>
      <c r="R19" s="628">
        <v>1213</v>
      </c>
      <c r="S19" s="629"/>
      <c r="T19" s="629"/>
      <c r="U19" s="629"/>
      <c r="V19" s="629"/>
      <c r="W19" s="629"/>
      <c r="X19" s="629"/>
      <c r="Y19" s="630"/>
      <c r="Z19" s="655">
        <v>0</v>
      </c>
      <c r="AA19" s="655"/>
      <c r="AB19" s="655"/>
      <c r="AC19" s="655"/>
      <c r="AD19" s="656">
        <v>1213</v>
      </c>
      <c r="AE19" s="656"/>
      <c r="AF19" s="656"/>
      <c r="AG19" s="656"/>
      <c r="AH19" s="656"/>
      <c r="AI19" s="656"/>
      <c r="AJ19" s="656"/>
      <c r="AK19" s="656"/>
      <c r="AL19" s="631">
        <v>0</v>
      </c>
      <c r="AM19" s="632"/>
      <c r="AN19" s="632"/>
      <c r="AO19" s="657"/>
      <c r="AP19" s="625" t="s">
        <v>272</v>
      </c>
      <c r="AQ19" s="626"/>
      <c r="AR19" s="626"/>
      <c r="AS19" s="626"/>
      <c r="AT19" s="626"/>
      <c r="AU19" s="626"/>
      <c r="AV19" s="626"/>
      <c r="AW19" s="626"/>
      <c r="AX19" s="626"/>
      <c r="AY19" s="626"/>
      <c r="AZ19" s="626"/>
      <c r="BA19" s="626"/>
      <c r="BB19" s="626"/>
      <c r="BC19" s="626"/>
      <c r="BD19" s="626"/>
      <c r="BE19" s="626"/>
      <c r="BF19" s="627"/>
      <c r="BG19" s="628" t="s">
        <v>233</v>
      </c>
      <c r="BH19" s="629"/>
      <c r="BI19" s="629"/>
      <c r="BJ19" s="629"/>
      <c r="BK19" s="629"/>
      <c r="BL19" s="629"/>
      <c r="BM19" s="629"/>
      <c r="BN19" s="630"/>
      <c r="BO19" s="655" t="s">
        <v>244</v>
      </c>
      <c r="BP19" s="655"/>
      <c r="BQ19" s="655"/>
      <c r="BR19" s="655"/>
      <c r="BS19" s="656" t="s">
        <v>129</v>
      </c>
      <c r="BT19" s="656"/>
      <c r="BU19" s="656"/>
      <c r="BV19" s="656"/>
      <c r="BW19" s="656"/>
      <c r="BX19" s="656"/>
      <c r="BY19" s="656"/>
      <c r="BZ19" s="656"/>
      <c r="CA19" s="656"/>
      <c r="CB19" s="714"/>
      <c r="CD19" s="670" t="s">
        <v>273</v>
      </c>
      <c r="CE19" s="667"/>
      <c r="CF19" s="667"/>
      <c r="CG19" s="667"/>
      <c r="CH19" s="667"/>
      <c r="CI19" s="667"/>
      <c r="CJ19" s="667"/>
      <c r="CK19" s="667"/>
      <c r="CL19" s="667"/>
      <c r="CM19" s="667"/>
      <c r="CN19" s="667"/>
      <c r="CO19" s="667"/>
      <c r="CP19" s="667"/>
      <c r="CQ19" s="668"/>
      <c r="CR19" s="628" t="s">
        <v>129</v>
      </c>
      <c r="CS19" s="629"/>
      <c r="CT19" s="629"/>
      <c r="CU19" s="629"/>
      <c r="CV19" s="629"/>
      <c r="CW19" s="629"/>
      <c r="CX19" s="629"/>
      <c r="CY19" s="630"/>
      <c r="CZ19" s="655" t="s">
        <v>129</v>
      </c>
      <c r="DA19" s="655"/>
      <c r="DB19" s="655"/>
      <c r="DC19" s="655"/>
      <c r="DD19" s="634" t="s">
        <v>244</v>
      </c>
      <c r="DE19" s="629"/>
      <c r="DF19" s="629"/>
      <c r="DG19" s="629"/>
      <c r="DH19" s="629"/>
      <c r="DI19" s="629"/>
      <c r="DJ19" s="629"/>
      <c r="DK19" s="629"/>
      <c r="DL19" s="629"/>
      <c r="DM19" s="629"/>
      <c r="DN19" s="629"/>
      <c r="DO19" s="629"/>
      <c r="DP19" s="630"/>
      <c r="DQ19" s="634" t="s">
        <v>233</v>
      </c>
      <c r="DR19" s="629"/>
      <c r="DS19" s="629"/>
      <c r="DT19" s="629"/>
      <c r="DU19" s="629"/>
      <c r="DV19" s="629"/>
      <c r="DW19" s="629"/>
      <c r="DX19" s="629"/>
      <c r="DY19" s="629"/>
      <c r="DZ19" s="629"/>
      <c r="EA19" s="629"/>
      <c r="EB19" s="629"/>
      <c r="EC19" s="669"/>
    </row>
    <row r="20" spans="2:133" ht="11.25" customHeight="1" x14ac:dyDescent="0.15">
      <c r="B20" s="625" t="s">
        <v>274</v>
      </c>
      <c r="C20" s="626"/>
      <c r="D20" s="626"/>
      <c r="E20" s="626"/>
      <c r="F20" s="626"/>
      <c r="G20" s="626"/>
      <c r="H20" s="626"/>
      <c r="I20" s="626"/>
      <c r="J20" s="626"/>
      <c r="K20" s="626"/>
      <c r="L20" s="626"/>
      <c r="M20" s="626"/>
      <c r="N20" s="626"/>
      <c r="O20" s="626"/>
      <c r="P20" s="626"/>
      <c r="Q20" s="627"/>
      <c r="R20" s="628">
        <v>978</v>
      </c>
      <c r="S20" s="629"/>
      <c r="T20" s="629"/>
      <c r="U20" s="629"/>
      <c r="V20" s="629"/>
      <c r="W20" s="629"/>
      <c r="X20" s="629"/>
      <c r="Y20" s="630"/>
      <c r="Z20" s="655">
        <v>0</v>
      </c>
      <c r="AA20" s="655"/>
      <c r="AB20" s="655"/>
      <c r="AC20" s="655"/>
      <c r="AD20" s="656">
        <v>978</v>
      </c>
      <c r="AE20" s="656"/>
      <c r="AF20" s="656"/>
      <c r="AG20" s="656"/>
      <c r="AH20" s="656"/>
      <c r="AI20" s="656"/>
      <c r="AJ20" s="656"/>
      <c r="AK20" s="656"/>
      <c r="AL20" s="631">
        <v>0</v>
      </c>
      <c r="AM20" s="632"/>
      <c r="AN20" s="632"/>
      <c r="AO20" s="657"/>
      <c r="AP20" s="625" t="s">
        <v>275</v>
      </c>
      <c r="AQ20" s="626"/>
      <c r="AR20" s="626"/>
      <c r="AS20" s="626"/>
      <c r="AT20" s="626"/>
      <c r="AU20" s="626"/>
      <c r="AV20" s="626"/>
      <c r="AW20" s="626"/>
      <c r="AX20" s="626"/>
      <c r="AY20" s="626"/>
      <c r="AZ20" s="626"/>
      <c r="BA20" s="626"/>
      <c r="BB20" s="626"/>
      <c r="BC20" s="626"/>
      <c r="BD20" s="626"/>
      <c r="BE20" s="626"/>
      <c r="BF20" s="627"/>
      <c r="BG20" s="628" t="s">
        <v>173</v>
      </c>
      <c r="BH20" s="629"/>
      <c r="BI20" s="629"/>
      <c r="BJ20" s="629"/>
      <c r="BK20" s="629"/>
      <c r="BL20" s="629"/>
      <c r="BM20" s="629"/>
      <c r="BN20" s="630"/>
      <c r="BO20" s="655" t="s">
        <v>244</v>
      </c>
      <c r="BP20" s="655"/>
      <c r="BQ20" s="655"/>
      <c r="BR20" s="655"/>
      <c r="BS20" s="656" t="s">
        <v>233</v>
      </c>
      <c r="BT20" s="656"/>
      <c r="BU20" s="656"/>
      <c r="BV20" s="656"/>
      <c r="BW20" s="656"/>
      <c r="BX20" s="656"/>
      <c r="BY20" s="656"/>
      <c r="BZ20" s="656"/>
      <c r="CA20" s="656"/>
      <c r="CB20" s="714"/>
      <c r="CD20" s="670" t="s">
        <v>276</v>
      </c>
      <c r="CE20" s="667"/>
      <c r="CF20" s="667"/>
      <c r="CG20" s="667"/>
      <c r="CH20" s="667"/>
      <c r="CI20" s="667"/>
      <c r="CJ20" s="667"/>
      <c r="CK20" s="667"/>
      <c r="CL20" s="667"/>
      <c r="CM20" s="667"/>
      <c r="CN20" s="667"/>
      <c r="CO20" s="667"/>
      <c r="CP20" s="667"/>
      <c r="CQ20" s="668"/>
      <c r="CR20" s="628">
        <v>6119086</v>
      </c>
      <c r="CS20" s="629"/>
      <c r="CT20" s="629"/>
      <c r="CU20" s="629"/>
      <c r="CV20" s="629"/>
      <c r="CW20" s="629"/>
      <c r="CX20" s="629"/>
      <c r="CY20" s="630"/>
      <c r="CZ20" s="655">
        <v>100</v>
      </c>
      <c r="DA20" s="655"/>
      <c r="DB20" s="655"/>
      <c r="DC20" s="655"/>
      <c r="DD20" s="634">
        <v>764669</v>
      </c>
      <c r="DE20" s="629"/>
      <c r="DF20" s="629"/>
      <c r="DG20" s="629"/>
      <c r="DH20" s="629"/>
      <c r="DI20" s="629"/>
      <c r="DJ20" s="629"/>
      <c r="DK20" s="629"/>
      <c r="DL20" s="629"/>
      <c r="DM20" s="629"/>
      <c r="DN20" s="629"/>
      <c r="DO20" s="629"/>
      <c r="DP20" s="630"/>
      <c r="DQ20" s="634">
        <v>4762489</v>
      </c>
      <c r="DR20" s="629"/>
      <c r="DS20" s="629"/>
      <c r="DT20" s="629"/>
      <c r="DU20" s="629"/>
      <c r="DV20" s="629"/>
      <c r="DW20" s="629"/>
      <c r="DX20" s="629"/>
      <c r="DY20" s="629"/>
      <c r="DZ20" s="629"/>
      <c r="EA20" s="629"/>
      <c r="EB20" s="629"/>
      <c r="EC20" s="669"/>
    </row>
    <row r="21" spans="2:133" ht="11.25" customHeight="1" x14ac:dyDescent="0.15">
      <c r="B21" s="625" t="s">
        <v>277</v>
      </c>
      <c r="C21" s="626"/>
      <c r="D21" s="626"/>
      <c r="E21" s="626"/>
      <c r="F21" s="626"/>
      <c r="G21" s="626"/>
      <c r="H21" s="626"/>
      <c r="I21" s="626"/>
      <c r="J21" s="626"/>
      <c r="K21" s="626"/>
      <c r="L21" s="626"/>
      <c r="M21" s="626"/>
      <c r="N21" s="626"/>
      <c r="O21" s="626"/>
      <c r="P21" s="626"/>
      <c r="Q21" s="627"/>
      <c r="R21" s="628">
        <v>269</v>
      </c>
      <c r="S21" s="629"/>
      <c r="T21" s="629"/>
      <c r="U21" s="629"/>
      <c r="V21" s="629"/>
      <c r="W21" s="629"/>
      <c r="X21" s="629"/>
      <c r="Y21" s="630"/>
      <c r="Z21" s="655">
        <v>0</v>
      </c>
      <c r="AA21" s="655"/>
      <c r="AB21" s="655"/>
      <c r="AC21" s="655"/>
      <c r="AD21" s="656">
        <v>269</v>
      </c>
      <c r="AE21" s="656"/>
      <c r="AF21" s="656"/>
      <c r="AG21" s="656"/>
      <c r="AH21" s="656"/>
      <c r="AI21" s="656"/>
      <c r="AJ21" s="656"/>
      <c r="AK21" s="656"/>
      <c r="AL21" s="631">
        <v>0</v>
      </c>
      <c r="AM21" s="632"/>
      <c r="AN21" s="632"/>
      <c r="AO21" s="657"/>
      <c r="AP21" s="721" t="s">
        <v>278</v>
      </c>
      <c r="AQ21" s="728"/>
      <c r="AR21" s="728"/>
      <c r="AS21" s="728"/>
      <c r="AT21" s="728"/>
      <c r="AU21" s="728"/>
      <c r="AV21" s="728"/>
      <c r="AW21" s="728"/>
      <c r="AX21" s="728"/>
      <c r="AY21" s="728"/>
      <c r="AZ21" s="728"/>
      <c r="BA21" s="728"/>
      <c r="BB21" s="728"/>
      <c r="BC21" s="728"/>
      <c r="BD21" s="728"/>
      <c r="BE21" s="728"/>
      <c r="BF21" s="723"/>
      <c r="BG21" s="628" t="s">
        <v>173</v>
      </c>
      <c r="BH21" s="629"/>
      <c r="BI21" s="629"/>
      <c r="BJ21" s="629"/>
      <c r="BK21" s="629"/>
      <c r="BL21" s="629"/>
      <c r="BM21" s="629"/>
      <c r="BN21" s="630"/>
      <c r="BO21" s="655" t="s">
        <v>233</v>
      </c>
      <c r="BP21" s="655"/>
      <c r="BQ21" s="655"/>
      <c r="BR21" s="655"/>
      <c r="BS21" s="656" t="s">
        <v>244</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279</v>
      </c>
      <c r="C22" s="692"/>
      <c r="D22" s="692"/>
      <c r="E22" s="692"/>
      <c r="F22" s="692"/>
      <c r="G22" s="692"/>
      <c r="H22" s="692"/>
      <c r="I22" s="692"/>
      <c r="J22" s="692"/>
      <c r="K22" s="692"/>
      <c r="L22" s="692"/>
      <c r="M22" s="692"/>
      <c r="N22" s="692"/>
      <c r="O22" s="692"/>
      <c r="P22" s="692"/>
      <c r="Q22" s="693"/>
      <c r="R22" s="628">
        <v>6944</v>
      </c>
      <c r="S22" s="629"/>
      <c r="T22" s="629"/>
      <c r="U22" s="629"/>
      <c r="V22" s="629"/>
      <c r="W22" s="629"/>
      <c r="X22" s="629"/>
      <c r="Y22" s="630"/>
      <c r="Z22" s="655">
        <v>0.1</v>
      </c>
      <c r="AA22" s="655"/>
      <c r="AB22" s="655"/>
      <c r="AC22" s="655"/>
      <c r="AD22" s="656">
        <v>6944</v>
      </c>
      <c r="AE22" s="656"/>
      <c r="AF22" s="656"/>
      <c r="AG22" s="656"/>
      <c r="AH22" s="656"/>
      <c r="AI22" s="656"/>
      <c r="AJ22" s="656"/>
      <c r="AK22" s="656"/>
      <c r="AL22" s="631">
        <v>0.20000000298023224</v>
      </c>
      <c r="AM22" s="632"/>
      <c r="AN22" s="632"/>
      <c r="AO22" s="657"/>
      <c r="AP22" s="721" t="s">
        <v>280</v>
      </c>
      <c r="AQ22" s="728"/>
      <c r="AR22" s="728"/>
      <c r="AS22" s="728"/>
      <c r="AT22" s="728"/>
      <c r="AU22" s="728"/>
      <c r="AV22" s="728"/>
      <c r="AW22" s="728"/>
      <c r="AX22" s="728"/>
      <c r="AY22" s="728"/>
      <c r="AZ22" s="728"/>
      <c r="BA22" s="728"/>
      <c r="BB22" s="728"/>
      <c r="BC22" s="728"/>
      <c r="BD22" s="728"/>
      <c r="BE22" s="728"/>
      <c r="BF22" s="723"/>
      <c r="BG22" s="628" t="s">
        <v>129</v>
      </c>
      <c r="BH22" s="629"/>
      <c r="BI22" s="629"/>
      <c r="BJ22" s="629"/>
      <c r="BK22" s="629"/>
      <c r="BL22" s="629"/>
      <c r="BM22" s="629"/>
      <c r="BN22" s="630"/>
      <c r="BO22" s="655" t="s">
        <v>129</v>
      </c>
      <c r="BP22" s="655"/>
      <c r="BQ22" s="655"/>
      <c r="BR22" s="655"/>
      <c r="BS22" s="656" t="s">
        <v>129</v>
      </c>
      <c r="BT22" s="656"/>
      <c r="BU22" s="656"/>
      <c r="BV22" s="656"/>
      <c r="BW22" s="656"/>
      <c r="BX22" s="656"/>
      <c r="BY22" s="656"/>
      <c r="BZ22" s="656"/>
      <c r="CA22" s="656"/>
      <c r="CB22" s="714"/>
      <c r="CD22" s="730" t="s">
        <v>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282</v>
      </c>
      <c r="C23" s="626"/>
      <c r="D23" s="626"/>
      <c r="E23" s="626"/>
      <c r="F23" s="626"/>
      <c r="G23" s="626"/>
      <c r="H23" s="626"/>
      <c r="I23" s="626"/>
      <c r="J23" s="626"/>
      <c r="K23" s="626"/>
      <c r="L23" s="626"/>
      <c r="M23" s="626"/>
      <c r="N23" s="626"/>
      <c r="O23" s="626"/>
      <c r="P23" s="626"/>
      <c r="Q23" s="627"/>
      <c r="R23" s="628">
        <v>2668570</v>
      </c>
      <c r="S23" s="629"/>
      <c r="T23" s="629"/>
      <c r="U23" s="629"/>
      <c r="V23" s="629"/>
      <c r="W23" s="629"/>
      <c r="X23" s="629"/>
      <c r="Y23" s="630"/>
      <c r="Z23" s="655">
        <v>43.1</v>
      </c>
      <c r="AA23" s="655"/>
      <c r="AB23" s="655"/>
      <c r="AC23" s="655"/>
      <c r="AD23" s="656">
        <v>2463373</v>
      </c>
      <c r="AE23" s="656"/>
      <c r="AF23" s="656"/>
      <c r="AG23" s="656"/>
      <c r="AH23" s="656"/>
      <c r="AI23" s="656"/>
      <c r="AJ23" s="656"/>
      <c r="AK23" s="656"/>
      <c r="AL23" s="631">
        <v>77.599999999999994</v>
      </c>
      <c r="AM23" s="632"/>
      <c r="AN23" s="632"/>
      <c r="AO23" s="657"/>
      <c r="AP23" s="721" t="s">
        <v>283</v>
      </c>
      <c r="AQ23" s="728"/>
      <c r="AR23" s="728"/>
      <c r="AS23" s="728"/>
      <c r="AT23" s="728"/>
      <c r="AU23" s="728"/>
      <c r="AV23" s="728"/>
      <c r="AW23" s="728"/>
      <c r="AX23" s="728"/>
      <c r="AY23" s="728"/>
      <c r="AZ23" s="728"/>
      <c r="BA23" s="728"/>
      <c r="BB23" s="728"/>
      <c r="BC23" s="728"/>
      <c r="BD23" s="728"/>
      <c r="BE23" s="728"/>
      <c r="BF23" s="723"/>
      <c r="BG23" s="628" t="s">
        <v>233</v>
      </c>
      <c r="BH23" s="629"/>
      <c r="BI23" s="629"/>
      <c r="BJ23" s="629"/>
      <c r="BK23" s="629"/>
      <c r="BL23" s="629"/>
      <c r="BM23" s="629"/>
      <c r="BN23" s="630"/>
      <c r="BO23" s="655" t="s">
        <v>244</v>
      </c>
      <c r="BP23" s="655"/>
      <c r="BQ23" s="655"/>
      <c r="BR23" s="655"/>
      <c r="BS23" s="656" t="s">
        <v>233</v>
      </c>
      <c r="BT23" s="656"/>
      <c r="BU23" s="656"/>
      <c r="BV23" s="656"/>
      <c r="BW23" s="656"/>
      <c r="BX23" s="656"/>
      <c r="BY23" s="656"/>
      <c r="BZ23" s="656"/>
      <c r="CA23" s="656"/>
      <c r="CB23" s="714"/>
      <c r="CD23" s="730" t="s">
        <v>221</v>
      </c>
      <c r="CE23" s="731"/>
      <c r="CF23" s="731"/>
      <c r="CG23" s="731"/>
      <c r="CH23" s="731"/>
      <c r="CI23" s="731"/>
      <c r="CJ23" s="731"/>
      <c r="CK23" s="731"/>
      <c r="CL23" s="731"/>
      <c r="CM23" s="731"/>
      <c r="CN23" s="731"/>
      <c r="CO23" s="731"/>
      <c r="CP23" s="731"/>
      <c r="CQ23" s="732"/>
      <c r="CR23" s="730" t="s">
        <v>284</v>
      </c>
      <c r="CS23" s="731"/>
      <c r="CT23" s="731"/>
      <c r="CU23" s="731"/>
      <c r="CV23" s="731"/>
      <c r="CW23" s="731"/>
      <c r="CX23" s="731"/>
      <c r="CY23" s="732"/>
      <c r="CZ23" s="730" t="s">
        <v>285</v>
      </c>
      <c r="DA23" s="731"/>
      <c r="DB23" s="731"/>
      <c r="DC23" s="732"/>
      <c r="DD23" s="730" t="s">
        <v>286</v>
      </c>
      <c r="DE23" s="731"/>
      <c r="DF23" s="731"/>
      <c r="DG23" s="731"/>
      <c r="DH23" s="731"/>
      <c r="DI23" s="731"/>
      <c r="DJ23" s="731"/>
      <c r="DK23" s="732"/>
      <c r="DL23" s="739" t="s">
        <v>287</v>
      </c>
      <c r="DM23" s="740"/>
      <c r="DN23" s="740"/>
      <c r="DO23" s="740"/>
      <c r="DP23" s="740"/>
      <c r="DQ23" s="740"/>
      <c r="DR23" s="740"/>
      <c r="DS23" s="740"/>
      <c r="DT23" s="740"/>
      <c r="DU23" s="740"/>
      <c r="DV23" s="741"/>
      <c r="DW23" s="730" t="s">
        <v>288</v>
      </c>
      <c r="DX23" s="731"/>
      <c r="DY23" s="731"/>
      <c r="DZ23" s="731"/>
      <c r="EA23" s="731"/>
      <c r="EB23" s="731"/>
      <c r="EC23" s="732"/>
    </row>
    <row r="24" spans="2:133" ht="11.25" customHeight="1" x14ac:dyDescent="0.15">
      <c r="B24" s="625" t="s">
        <v>289</v>
      </c>
      <c r="C24" s="626"/>
      <c r="D24" s="626"/>
      <c r="E24" s="626"/>
      <c r="F24" s="626"/>
      <c r="G24" s="626"/>
      <c r="H24" s="626"/>
      <c r="I24" s="626"/>
      <c r="J24" s="626"/>
      <c r="K24" s="626"/>
      <c r="L24" s="626"/>
      <c r="M24" s="626"/>
      <c r="N24" s="626"/>
      <c r="O24" s="626"/>
      <c r="P24" s="626"/>
      <c r="Q24" s="627"/>
      <c r="R24" s="628">
        <v>2463373</v>
      </c>
      <c r="S24" s="629"/>
      <c r="T24" s="629"/>
      <c r="U24" s="629"/>
      <c r="V24" s="629"/>
      <c r="W24" s="629"/>
      <c r="X24" s="629"/>
      <c r="Y24" s="630"/>
      <c r="Z24" s="655">
        <v>39.799999999999997</v>
      </c>
      <c r="AA24" s="655"/>
      <c r="AB24" s="655"/>
      <c r="AC24" s="655"/>
      <c r="AD24" s="656">
        <v>2463373</v>
      </c>
      <c r="AE24" s="656"/>
      <c r="AF24" s="656"/>
      <c r="AG24" s="656"/>
      <c r="AH24" s="656"/>
      <c r="AI24" s="656"/>
      <c r="AJ24" s="656"/>
      <c r="AK24" s="656"/>
      <c r="AL24" s="631">
        <v>77.599999999999994</v>
      </c>
      <c r="AM24" s="632"/>
      <c r="AN24" s="632"/>
      <c r="AO24" s="657"/>
      <c r="AP24" s="721" t="s">
        <v>290</v>
      </c>
      <c r="AQ24" s="728"/>
      <c r="AR24" s="728"/>
      <c r="AS24" s="728"/>
      <c r="AT24" s="728"/>
      <c r="AU24" s="728"/>
      <c r="AV24" s="728"/>
      <c r="AW24" s="728"/>
      <c r="AX24" s="728"/>
      <c r="AY24" s="728"/>
      <c r="AZ24" s="728"/>
      <c r="BA24" s="728"/>
      <c r="BB24" s="728"/>
      <c r="BC24" s="728"/>
      <c r="BD24" s="728"/>
      <c r="BE24" s="728"/>
      <c r="BF24" s="723"/>
      <c r="BG24" s="628" t="s">
        <v>244</v>
      </c>
      <c r="BH24" s="629"/>
      <c r="BI24" s="629"/>
      <c r="BJ24" s="629"/>
      <c r="BK24" s="629"/>
      <c r="BL24" s="629"/>
      <c r="BM24" s="629"/>
      <c r="BN24" s="630"/>
      <c r="BO24" s="655" t="s">
        <v>173</v>
      </c>
      <c r="BP24" s="655"/>
      <c r="BQ24" s="655"/>
      <c r="BR24" s="655"/>
      <c r="BS24" s="656" t="s">
        <v>173</v>
      </c>
      <c r="BT24" s="656"/>
      <c r="BU24" s="656"/>
      <c r="BV24" s="656"/>
      <c r="BW24" s="656"/>
      <c r="BX24" s="656"/>
      <c r="BY24" s="656"/>
      <c r="BZ24" s="656"/>
      <c r="CA24" s="656"/>
      <c r="CB24" s="714"/>
      <c r="CD24" s="684" t="s">
        <v>291</v>
      </c>
      <c r="CE24" s="685"/>
      <c r="CF24" s="685"/>
      <c r="CG24" s="685"/>
      <c r="CH24" s="685"/>
      <c r="CI24" s="685"/>
      <c r="CJ24" s="685"/>
      <c r="CK24" s="685"/>
      <c r="CL24" s="685"/>
      <c r="CM24" s="685"/>
      <c r="CN24" s="685"/>
      <c r="CO24" s="685"/>
      <c r="CP24" s="685"/>
      <c r="CQ24" s="686"/>
      <c r="CR24" s="681">
        <v>1872740</v>
      </c>
      <c r="CS24" s="682"/>
      <c r="CT24" s="682"/>
      <c r="CU24" s="682"/>
      <c r="CV24" s="682"/>
      <c r="CW24" s="682"/>
      <c r="CX24" s="682"/>
      <c r="CY24" s="725"/>
      <c r="CZ24" s="726">
        <v>30.6</v>
      </c>
      <c r="DA24" s="699"/>
      <c r="DB24" s="699"/>
      <c r="DC24" s="729"/>
      <c r="DD24" s="724">
        <v>1465945</v>
      </c>
      <c r="DE24" s="682"/>
      <c r="DF24" s="682"/>
      <c r="DG24" s="682"/>
      <c r="DH24" s="682"/>
      <c r="DI24" s="682"/>
      <c r="DJ24" s="682"/>
      <c r="DK24" s="725"/>
      <c r="DL24" s="724">
        <v>1465198</v>
      </c>
      <c r="DM24" s="682"/>
      <c r="DN24" s="682"/>
      <c r="DO24" s="682"/>
      <c r="DP24" s="682"/>
      <c r="DQ24" s="682"/>
      <c r="DR24" s="682"/>
      <c r="DS24" s="682"/>
      <c r="DT24" s="682"/>
      <c r="DU24" s="682"/>
      <c r="DV24" s="725"/>
      <c r="DW24" s="726">
        <v>44.7</v>
      </c>
      <c r="DX24" s="699"/>
      <c r="DY24" s="699"/>
      <c r="DZ24" s="699"/>
      <c r="EA24" s="699"/>
      <c r="EB24" s="699"/>
      <c r="EC24" s="727"/>
    </row>
    <row r="25" spans="2:133" ht="11.25" customHeight="1" x14ac:dyDescent="0.15">
      <c r="B25" s="625" t="s">
        <v>292</v>
      </c>
      <c r="C25" s="626"/>
      <c r="D25" s="626"/>
      <c r="E25" s="626"/>
      <c r="F25" s="626"/>
      <c r="G25" s="626"/>
      <c r="H25" s="626"/>
      <c r="I25" s="626"/>
      <c r="J25" s="626"/>
      <c r="K25" s="626"/>
      <c r="L25" s="626"/>
      <c r="M25" s="626"/>
      <c r="N25" s="626"/>
      <c r="O25" s="626"/>
      <c r="P25" s="626"/>
      <c r="Q25" s="627"/>
      <c r="R25" s="628">
        <v>205197</v>
      </c>
      <c r="S25" s="629"/>
      <c r="T25" s="629"/>
      <c r="U25" s="629"/>
      <c r="V25" s="629"/>
      <c r="W25" s="629"/>
      <c r="X25" s="629"/>
      <c r="Y25" s="630"/>
      <c r="Z25" s="655">
        <v>3.3</v>
      </c>
      <c r="AA25" s="655"/>
      <c r="AB25" s="655"/>
      <c r="AC25" s="655"/>
      <c r="AD25" s="656" t="s">
        <v>129</v>
      </c>
      <c r="AE25" s="656"/>
      <c r="AF25" s="656"/>
      <c r="AG25" s="656"/>
      <c r="AH25" s="656"/>
      <c r="AI25" s="656"/>
      <c r="AJ25" s="656"/>
      <c r="AK25" s="656"/>
      <c r="AL25" s="631" t="s">
        <v>233</v>
      </c>
      <c r="AM25" s="632"/>
      <c r="AN25" s="632"/>
      <c r="AO25" s="657"/>
      <c r="AP25" s="721" t="s">
        <v>293</v>
      </c>
      <c r="AQ25" s="728"/>
      <c r="AR25" s="728"/>
      <c r="AS25" s="728"/>
      <c r="AT25" s="728"/>
      <c r="AU25" s="728"/>
      <c r="AV25" s="728"/>
      <c r="AW25" s="728"/>
      <c r="AX25" s="728"/>
      <c r="AY25" s="728"/>
      <c r="AZ25" s="728"/>
      <c r="BA25" s="728"/>
      <c r="BB25" s="728"/>
      <c r="BC25" s="728"/>
      <c r="BD25" s="728"/>
      <c r="BE25" s="728"/>
      <c r="BF25" s="723"/>
      <c r="BG25" s="628" t="s">
        <v>129</v>
      </c>
      <c r="BH25" s="629"/>
      <c r="BI25" s="629"/>
      <c r="BJ25" s="629"/>
      <c r="BK25" s="629"/>
      <c r="BL25" s="629"/>
      <c r="BM25" s="629"/>
      <c r="BN25" s="630"/>
      <c r="BO25" s="655" t="s">
        <v>129</v>
      </c>
      <c r="BP25" s="655"/>
      <c r="BQ25" s="655"/>
      <c r="BR25" s="655"/>
      <c r="BS25" s="656" t="s">
        <v>233</v>
      </c>
      <c r="BT25" s="656"/>
      <c r="BU25" s="656"/>
      <c r="BV25" s="656"/>
      <c r="BW25" s="656"/>
      <c r="BX25" s="656"/>
      <c r="BY25" s="656"/>
      <c r="BZ25" s="656"/>
      <c r="CA25" s="656"/>
      <c r="CB25" s="714"/>
      <c r="CD25" s="670" t="s">
        <v>294</v>
      </c>
      <c r="CE25" s="667"/>
      <c r="CF25" s="667"/>
      <c r="CG25" s="667"/>
      <c r="CH25" s="667"/>
      <c r="CI25" s="667"/>
      <c r="CJ25" s="667"/>
      <c r="CK25" s="667"/>
      <c r="CL25" s="667"/>
      <c r="CM25" s="667"/>
      <c r="CN25" s="667"/>
      <c r="CO25" s="667"/>
      <c r="CP25" s="667"/>
      <c r="CQ25" s="668"/>
      <c r="CR25" s="628">
        <v>991737</v>
      </c>
      <c r="CS25" s="639"/>
      <c r="CT25" s="639"/>
      <c r="CU25" s="639"/>
      <c r="CV25" s="639"/>
      <c r="CW25" s="639"/>
      <c r="CX25" s="639"/>
      <c r="CY25" s="640"/>
      <c r="CZ25" s="631">
        <v>16.2</v>
      </c>
      <c r="DA25" s="641"/>
      <c r="DB25" s="641"/>
      <c r="DC25" s="642"/>
      <c r="DD25" s="634">
        <v>928945</v>
      </c>
      <c r="DE25" s="639"/>
      <c r="DF25" s="639"/>
      <c r="DG25" s="639"/>
      <c r="DH25" s="639"/>
      <c r="DI25" s="639"/>
      <c r="DJ25" s="639"/>
      <c r="DK25" s="640"/>
      <c r="DL25" s="634">
        <v>928198</v>
      </c>
      <c r="DM25" s="639"/>
      <c r="DN25" s="639"/>
      <c r="DO25" s="639"/>
      <c r="DP25" s="639"/>
      <c r="DQ25" s="639"/>
      <c r="DR25" s="639"/>
      <c r="DS25" s="639"/>
      <c r="DT25" s="639"/>
      <c r="DU25" s="639"/>
      <c r="DV25" s="640"/>
      <c r="DW25" s="631">
        <v>28.3</v>
      </c>
      <c r="DX25" s="641"/>
      <c r="DY25" s="641"/>
      <c r="DZ25" s="641"/>
      <c r="EA25" s="641"/>
      <c r="EB25" s="641"/>
      <c r="EC25" s="662"/>
    </row>
    <row r="26" spans="2:133" ht="11.25" customHeight="1" x14ac:dyDescent="0.15">
      <c r="B26" s="625" t="s">
        <v>295</v>
      </c>
      <c r="C26" s="626"/>
      <c r="D26" s="626"/>
      <c r="E26" s="626"/>
      <c r="F26" s="626"/>
      <c r="G26" s="626"/>
      <c r="H26" s="626"/>
      <c r="I26" s="626"/>
      <c r="J26" s="626"/>
      <c r="K26" s="626"/>
      <c r="L26" s="626"/>
      <c r="M26" s="626"/>
      <c r="N26" s="626"/>
      <c r="O26" s="626"/>
      <c r="P26" s="626"/>
      <c r="Q26" s="627"/>
      <c r="R26" s="628" t="s">
        <v>129</v>
      </c>
      <c r="S26" s="629"/>
      <c r="T26" s="629"/>
      <c r="U26" s="629"/>
      <c r="V26" s="629"/>
      <c r="W26" s="629"/>
      <c r="X26" s="629"/>
      <c r="Y26" s="630"/>
      <c r="Z26" s="655" t="s">
        <v>233</v>
      </c>
      <c r="AA26" s="655"/>
      <c r="AB26" s="655"/>
      <c r="AC26" s="655"/>
      <c r="AD26" s="656" t="s">
        <v>173</v>
      </c>
      <c r="AE26" s="656"/>
      <c r="AF26" s="656"/>
      <c r="AG26" s="656"/>
      <c r="AH26" s="656"/>
      <c r="AI26" s="656"/>
      <c r="AJ26" s="656"/>
      <c r="AK26" s="656"/>
      <c r="AL26" s="631" t="s">
        <v>129</v>
      </c>
      <c r="AM26" s="632"/>
      <c r="AN26" s="632"/>
      <c r="AO26" s="657"/>
      <c r="AP26" s="721" t="s">
        <v>296</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129</v>
      </c>
      <c r="BP26" s="655"/>
      <c r="BQ26" s="655"/>
      <c r="BR26" s="655"/>
      <c r="BS26" s="656" t="s">
        <v>129</v>
      </c>
      <c r="BT26" s="656"/>
      <c r="BU26" s="656"/>
      <c r="BV26" s="656"/>
      <c r="BW26" s="656"/>
      <c r="BX26" s="656"/>
      <c r="BY26" s="656"/>
      <c r="BZ26" s="656"/>
      <c r="CA26" s="656"/>
      <c r="CB26" s="714"/>
      <c r="CD26" s="670" t="s">
        <v>297</v>
      </c>
      <c r="CE26" s="667"/>
      <c r="CF26" s="667"/>
      <c r="CG26" s="667"/>
      <c r="CH26" s="667"/>
      <c r="CI26" s="667"/>
      <c r="CJ26" s="667"/>
      <c r="CK26" s="667"/>
      <c r="CL26" s="667"/>
      <c r="CM26" s="667"/>
      <c r="CN26" s="667"/>
      <c r="CO26" s="667"/>
      <c r="CP26" s="667"/>
      <c r="CQ26" s="668"/>
      <c r="CR26" s="628">
        <v>691369</v>
      </c>
      <c r="CS26" s="629"/>
      <c r="CT26" s="629"/>
      <c r="CU26" s="629"/>
      <c r="CV26" s="629"/>
      <c r="CW26" s="629"/>
      <c r="CX26" s="629"/>
      <c r="CY26" s="630"/>
      <c r="CZ26" s="631">
        <v>11.3</v>
      </c>
      <c r="DA26" s="641"/>
      <c r="DB26" s="641"/>
      <c r="DC26" s="642"/>
      <c r="DD26" s="634">
        <v>636617</v>
      </c>
      <c r="DE26" s="629"/>
      <c r="DF26" s="629"/>
      <c r="DG26" s="629"/>
      <c r="DH26" s="629"/>
      <c r="DI26" s="629"/>
      <c r="DJ26" s="629"/>
      <c r="DK26" s="630"/>
      <c r="DL26" s="634" t="s">
        <v>233</v>
      </c>
      <c r="DM26" s="629"/>
      <c r="DN26" s="629"/>
      <c r="DO26" s="629"/>
      <c r="DP26" s="629"/>
      <c r="DQ26" s="629"/>
      <c r="DR26" s="629"/>
      <c r="DS26" s="629"/>
      <c r="DT26" s="629"/>
      <c r="DU26" s="629"/>
      <c r="DV26" s="630"/>
      <c r="DW26" s="631" t="s">
        <v>129</v>
      </c>
      <c r="DX26" s="641"/>
      <c r="DY26" s="641"/>
      <c r="DZ26" s="641"/>
      <c r="EA26" s="641"/>
      <c r="EB26" s="641"/>
      <c r="EC26" s="662"/>
    </row>
    <row r="27" spans="2:133" ht="11.25" customHeight="1" x14ac:dyDescent="0.15">
      <c r="B27" s="625" t="s">
        <v>298</v>
      </c>
      <c r="C27" s="626"/>
      <c r="D27" s="626"/>
      <c r="E27" s="626"/>
      <c r="F27" s="626"/>
      <c r="G27" s="626"/>
      <c r="H27" s="626"/>
      <c r="I27" s="626"/>
      <c r="J27" s="626"/>
      <c r="K27" s="626"/>
      <c r="L27" s="626"/>
      <c r="M27" s="626"/>
      <c r="N27" s="626"/>
      <c r="O27" s="626"/>
      <c r="P27" s="626"/>
      <c r="Q27" s="627"/>
      <c r="R27" s="628">
        <v>3328432</v>
      </c>
      <c r="S27" s="629"/>
      <c r="T27" s="629"/>
      <c r="U27" s="629"/>
      <c r="V27" s="629"/>
      <c r="W27" s="629"/>
      <c r="X27" s="629"/>
      <c r="Y27" s="630"/>
      <c r="Z27" s="655">
        <v>53.8</v>
      </c>
      <c r="AA27" s="655"/>
      <c r="AB27" s="655"/>
      <c r="AC27" s="655"/>
      <c r="AD27" s="656">
        <v>3123235</v>
      </c>
      <c r="AE27" s="656"/>
      <c r="AF27" s="656"/>
      <c r="AG27" s="656"/>
      <c r="AH27" s="656"/>
      <c r="AI27" s="656"/>
      <c r="AJ27" s="656"/>
      <c r="AK27" s="656"/>
      <c r="AL27" s="631">
        <v>98.400001525878906</v>
      </c>
      <c r="AM27" s="632"/>
      <c r="AN27" s="632"/>
      <c r="AO27" s="657"/>
      <c r="AP27" s="625" t="s">
        <v>299</v>
      </c>
      <c r="AQ27" s="626"/>
      <c r="AR27" s="626"/>
      <c r="AS27" s="626"/>
      <c r="AT27" s="626"/>
      <c r="AU27" s="626"/>
      <c r="AV27" s="626"/>
      <c r="AW27" s="626"/>
      <c r="AX27" s="626"/>
      <c r="AY27" s="626"/>
      <c r="AZ27" s="626"/>
      <c r="BA27" s="626"/>
      <c r="BB27" s="626"/>
      <c r="BC27" s="626"/>
      <c r="BD27" s="626"/>
      <c r="BE27" s="626"/>
      <c r="BF27" s="627"/>
      <c r="BG27" s="628">
        <v>469606</v>
      </c>
      <c r="BH27" s="629"/>
      <c r="BI27" s="629"/>
      <c r="BJ27" s="629"/>
      <c r="BK27" s="629"/>
      <c r="BL27" s="629"/>
      <c r="BM27" s="629"/>
      <c r="BN27" s="630"/>
      <c r="BO27" s="655">
        <v>100</v>
      </c>
      <c r="BP27" s="655"/>
      <c r="BQ27" s="655"/>
      <c r="BR27" s="655"/>
      <c r="BS27" s="656">
        <v>5122</v>
      </c>
      <c r="BT27" s="656"/>
      <c r="BU27" s="656"/>
      <c r="BV27" s="656"/>
      <c r="BW27" s="656"/>
      <c r="BX27" s="656"/>
      <c r="BY27" s="656"/>
      <c r="BZ27" s="656"/>
      <c r="CA27" s="656"/>
      <c r="CB27" s="714"/>
      <c r="CD27" s="670" t="s">
        <v>300</v>
      </c>
      <c r="CE27" s="667"/>
      <c r="CF27" s="667"/>
      <c r="CG27" s="667"/>
      <c r="CH27" s="667"/>
      <c r="CI27" s="667"/>
      <c r="CJ27" s="667"/>
      <c r="CK27" s="667"/>
      <c r="CL27" s="667"/>
      <c r="CM27" s="667"/>
      <c r="CN27" s="667"/>
      <c r="CO27" s="667"/>
      <c r="CP27" s="667"/>
      <c r="CQ27" s="668"/>
      <c r="CR27" s="628">
        <v>368931</v>
      </c>
      <c r="CS27" s="639"/>
      <c r="CT27" s="639"/>
      <c r="CU27" s="639"/>
      <c r="CV27" s="639"/>
      <c r="CW27" s="639"/>
      <c r="CX27" s="639"/>
      <c r="CY27" s="640"/>
      <c r="CZ27" s="631">
        <v>6</v>
      </c>
      <c r="DA27" s="641"/>
      <c r="DB27" s="641"/>
      <c r="DC27" s="642"/>
      <c r="DD27" s="634">
        <v>63505</v>
      </c>
      <c r="DE27" s="639"/>
      <c r="DF27" s="639"/>
      <c r="DG27" s="639"/>
      <c r="DH27" s="639"/>
      <c r="DI27" s="639"/>
      <c r="DJ27" s="639"/>
      <c r="DK27" s="640"/>
      <c r="DL27" s="634">
        <v>63505</v>
      </c>
      <c r="DM27" s="639"/>
      <c r="DN27" s="639"/>
      <c r="DO27" s="639"/>
      <c r="DP27" s="639"/>
      <c r="DQ27" s="639"/>
      <c r="DR27" s="639"/>
      <c r="DS27" s="639"/>
      <c r="DT27" s="639"/>
      <c r="DU27" s="639"/>
      <c r="DV27" s="640"/>
      <c r="DW27" s="631">
        <v>1.9</v>
      </c>
      <c r="DX27" s="641"/>
      <c r="DY27" s="641"/>
      <c r="DZ27" s="641"/>
      <c r="EA27" s="641"/>
      <c r="EB27" s="641"/>
      <c r="EC27" s="662"/>
    </row>
    <row r="28" spans="2:133" ht="11.25" customHeight="1" x14ac:dyDescent="0.15">
      <c r="B28" s="625" t="s">
        <v>301</v>
      </c>
      <c r="C28" s="626"/>
      <c r="D28" s="626"/>
      <c r="E28" s="626"/>
      <c r="F28" s="626"/>
      <c r="G28" s="626"/>
      <c r="H28" s="626"/>
      <c r="I28" s="626"/>
      <c r="J28" s="626"/>
      <c r="K28" s="626"/>
      <c r="L28" s="626"/>
      <c r="M28" s="626"/>
      <c r="N28" s="626"/>
      <c r="O28" s="626"/>
      <c r="P28" s="626"/>
      <c r="Q28" s="627"/>
      <c r="R28" s="628" t="s">
        <v>173</v>
      </c>
      <c r="S28" s="629"/>
      <c r="T28" s="629"/>
      <c r="U28" s="629"/>
      <c r="V28" s="629"/>
      <c r="W28" s="629"/>
      <c r="X28" s="629"/>
      <c r="Y28" s="630"/>
      <c r="Z28" s="655" t="s">
        <v>129</v>
      </c>
      <c r="AA28" s="655"/>
      <c r="AB28" s="655"/>
      <c r="AC28" s="655"/>
      <c r="AD28" s="656" t="s">
        <v>129</v>
      </c>
      <c r="AE28" s="656"/>
      <c r="AF28" s="656"/>
      <c r="AG28" s="656"/>
      <c r="AH28" s="656"/>
      <c r="AI28" s="656"/>
      <c r="AJ28" s="656"/>
      <c r="AK28" s="656"/>
      <c r="AL28" s="631" t="s">
        <v>129</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302</v>
      </c>
      <c r="CE28" s="667"/>
      <c r="CF28" s="667"/>
      <c r="CG28" s="667"/>
      <c r="CH28" s="667"/>
      <c r="CI28" s="667"/>
      <c r="CJ28" s="667"/>
      <c r="CK28" s="667"/>
      <c r="CL28" s="667"/>
      <c r="CM28" s="667"/>
      <c r="CN28" s="667"/>
      <c r="CO28" s="667"/>
      <c r="CP28" s="667"/>
      <c r="CQ28" s="668"/>
      <c r="CR28" s="628">
        <v>512072</v>
      </c>
      <c r="CS28" s="629"/>
      <c r="CT28" s="629"/>
      <c r="CU28" s="629"/>
      <c r="CV28" s="629"/>
      <c r="CW28" s="629"/>
      <c r="CX28" s="629"/>
      <c r="CY28" s="630"/>
      <c r="CZ28" s="631">
        <v>8.4</v>
      </c>
      <c r="DA28" s="641"/>
      <c r="DB28" s="641"/>
      <c r="DC28" s="642"/>
      <c r="DD28" s="634">
        <v>473495</v>
      </c>
      <c r="DE28" s="629"/>
      <c r="DF28" s="629"/>
      <c r="DG28" s="629"/>
      <c r="DH28" s="629"/>
      <c r="DI28" s="629"/>
      <c r="DJ28" s="629"/>
      <c r="DK28" s="630"/>
      <c r="DL28" s="634">
        <v>473495</v>
      </c>
      <c r="DM28" s="629"/>
      <c r="DN28" s="629"/>
      <c r="DO28" s="629"/>
      <c r="DP28" s="629"/>
      <c r="DQ28" s="629"/>
      <c r="DR28" s="629"/>
      <c r="DS28" s="629"/>
      <c r="DT28" s="629"/>
      <c r="DU28" s="629"/>
      <c r="DV28" s="630"/>
      <c r="DW28" s="631">
        <v>14.5</v>
      </c>
      <c r="DX28" s="641"/>
      <c r="DY28" s="641"/>
      <c r="DZ28" s="641"/>
      <c r="EA28" s="641"/>
      <c r="EB28" s="641"/>
      <c r="EC28" s="662"/>
    </row>
    <row r="29" spans="2:133" ht="11.25" customHeight="1" x14ac:dyDescent="0.15">
      <c r="B29" s="625" t="s">
        <v>303</v>
      </c>
      <c r="C29" s="626"/>
      <c r="D29" s="626"/>
      <c r="E29" s="626"/>
      <c r="F29" s="626"/>
      <c r="G29" s="626"/>
      <c r="H29" s="626"/>
      <c r="I29" s="626"/>
      <c r="J29" s="626"/>
      <c r="K29" s="626"/>
      <c r="L29" s="626"/>
      <c r="M29" s="626"/>
      <c r="N29" s="626"/>
      <c r="O29" s="626"/>
      <c r="P29" s="626"/>
      <c r="Q29" s="627"/>
      <c r="R29" s="628">
        <v>21620</v>
      </c>
      <c r="S29" s="629"/>
      <c r="T29" s="629"/>
      <c r="U29" s="629"/>
      <c r="V29" s="629"/>
      <c r="W29" s="629"/>
      <c r="X29" s="629"/>
      <c r="Y29" s="630"/>
      <c r="Z29" s="655">
        <v>0.3</v>
      </c>
      <c r="AA29" s="655"/>
      <c r="AB29" s="655"/>
      <c r="AC29" s="655"/>
      <c r="AD29" s="656" t="s">
        <v>129</v>
      </c>
      <c r="AE29" s="656"/>
      <c r="AF29" s="656"/>
      <c r="AG29" s="656"/>
      <c r="AH29" s="656"/>
      <c r="AI29" s="656"/>
      <c r="AJ29" s="656"/>
      <c r="AK29" s="656"/>
      <c r="AL29" s="631" t="s">
        <v>233</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304</v>
      </c>
      <c r="CE29" s="716"/>
      <c r="CF29" s="670" t="s">
        <v>305</v>
      </c>
      <c r="CG29" s="667"/>
      <c r="CH29" s="667"/>
      <c r="CI29" s="667"/>
      <c r="CJ29" s="667"/>
      <c r="CK29" s="667"/>
      <c r="CL29" s="667"/>
      <c r="CM29" s="667"/>
      <c r="CN29" s="667"/>
      <c r="CO29" s="667"/>
      <c r="CP29" s="667"/>
      <c r="CQ29" s="668"/>
      <c r="CR29" s="628">
        <v>511970</v>
      </c>
      <c r="CS29" s="639"/>
      <c r="CT29" s="639"/>
      <c r="CU29" s="639"/>
      <c r="CV29" s="639"/>
      <c r="CW29" s="639"/>
      <c r="CX29" s="639"/>
      <c r="CY29" s="640"/>
      <c r="CZ29" s="631">
        <v>8.4</v>
      </c>
      <c r="DA29" s="641"/>
      <c r="DB29" s="641"/>
      <c r="DC29" s="642"/>
      <c r="DD29" s="634">
        <v>473393</v>
      </c>
      <c r="DE29" s="639"/>
      <c r="DF29" s="639"/>
      <c r="DG29" s="639"/>
      <c r="DH29" s="639"/>
      <c r="DI29" s="639"/>
      <c r="DJ29" s="639"/>
      <c r="DK29" s="640"/>
      <c r="DL29" s="634">
        <v>473393</v>
      </c>
      <c r="DM29" s="639"/>
      <c r="DN29" s="639"/>
      <c r="DO29" s="639"/>
      <c r="DP29" s="639"/>
      <c r="DQ29" s="639"/>
      <c r="DR29" s="639"/>
      <c r="DS29" s="639"/>
      <c r="DT29" s="639"/>
      <c r="DU29" s="639"/>
      <c r="DV29" s="640"/>
      <c r="DW29" s="631">
        <v>14.5</v>
      </c>
      <c r="DX29" s="641"/>
      <c r="DY29" s="641"/>
      <c r="DZ29" s="641"/>
      <c r="EA29" s="641"/>
      <c r="EB29" s="641"/>
      <c r="EC29" s="662"/>
    </row>
    <row r="30" spans="2:133" ht="11.25" customHeight="1" x14ac:dyDescent="0.15">
      <c r="B30" s="625" t="s">
        <v>306</v>
      </c>
      <c r="C30" s="626"/>
      <c r="D30" s="626"/>
      <c r="E30" s="626"/>
      <c r="F30" s="626"/>
      <c r="G30" s="626"/>
      <c r="H30" s="626"/>
      <c r="I30" s="626"/>
      <c r="J30" s="626"/>
      <c r="K30" s="626"/>
      <c r="L30" s="626"/>
      <c r="M30" s="626"/>
      <c r="N30" s="626"/>
      <c r="O30" s="626"/>
      <c r="P30" s="626"/>
      <c r="Q30" s="627"/>
      <c r="R30" s="628">
        <v>94920</v>
      </c>
      <c r="S30" s="629"/>
      <c r="T30" s="629"/>
      <c r="U30" s="629"/>
      <c r="V30" s="629"/>
      <c r="W30" s="629"/>
      <c r="X30" s="629"/>
      <c r="Y30" s="630"/>
      <c r="Z30" s="655">
        <v>1.5</v>
      </c>
      <c r="AA30" s="655"/>
      <c r="AB30" s="655"/>
      <c r="AC30" s="655"/>
      <c r="AD30" s="656">
        <v>2419</v>
      </c>
      <c r="AE30" s="656"/>
      <c r="AF30" s="656"/>
      <c r="AG30" s="656"/>
      <c r="AH30" s="656"/>
      <c r="AI30" s="656"/>
      <c r="AJ30" s="656"/>
      <c r="AK30" s="656"/>
      <c r="AL30" s="631">
        <v>0.1</v>
      </c>
      <c r="AM30" s="632"/>
      <c r="AN30" s="632"/>
      <c r="AO30" s="657"/>
      <c r="AP30" s="687" t="s">
        <v>221</v>
      </c>
      <c r="AQ30" s="688"/>
      <c r="AR30" s="688"/>
      <c r="AS30" s="688"/>
      <c r="AT30" s="688"/>
      <c r="AU30" s="688"/>
      <c r="AV30" s="688"/>
      <c r="AW30" s="688"/>
      <c r="AX30" s="688"/>
      <c r="AY30" s="688"/>
      <c r="AZ30" s="688"/>
      <c r="BA30" s="688"/>
      <c r="BB30" s="688"/>
      <c r="BC30" s="688"/>
      <c r="BD30" s="688"/>
      <c r="BE30" s="688"/>
      <c r="BF30" s="689"/>
      <c r="BG30" s="687" t="s">
        <v>307</v>
      </c>
      <c r="BH30" s="712"/>
      <c r="BI30" s="712"/>
      <c r="BJ30" s="712"/>
      <c r="BK30" s="712"/>
      <c r="BL30" s="712"/>
      <c r="BM30" s="712"/>
      <c r="BN30" s="712"/>
      <c r="BO30" s="712"/>
      <c r="BP30" s="712"/>
      <c r="BQ30" s="713"/>
      <c r="BR30" s="687" t="s">
        <v>308</v>
      </c>
      <c r="BS30" s="712"/>
      <c r="BT30" s="712"/>
      <c r="BU30" s="712"/>
      <c r="BV30" s="712"/>
      <c r="BW30" s="712"/>
      <c r="BX30" s="712"/>
      <c r="BY30" s="712"/>
      <c r="BZ30" s="712"/>
      <c r="CA30" s="712"/>
      <c r="CB30" s="713"/>
      <c r="CD30" s="717"/>
      <c r="CE30" s="718"/>
      <c r="CF30" s="670" t="s">
        <v>309</v>
      </c>
      <c r="CG30" s="667"/>
      <c r="CH30" s="667"/>
      <c r="CI30" s="667"/>
      <c r="CJ30" s="667"/>
      <c r="CK30" s="667"/>
      <c r="CL30" s="667"/>
      <c r="CM30" s="667"/>
      <c r="CN30" s="667"/>
      <c r="CO30" s="667"/>
      <c r="CP30" s="667"/>
      <c r="CQ30" s="668"/>
      <c r="CR30" s="628">
        <v>488813</v>
      </c>
      <c r="CS30" s="629"/>
      <c r="CT30" s="629"/>
      <c r="CU30" s="629"/>
      <c r="CV30" s="629"/>
      <c r="CW30" s="629"/>
      <c r="CX30" s="629"/>
      <c r="CY30" s="630"/>
      <c r="CZ30" s="631">
        <v>8</v>
      </c>
      <c r="DA30" s="641"/>
      <c r="DB30" s="641"/>
      <c r="DC30" s="642"/>
      <c r="DD30" s="634">
        <v>455048</v>
      </c>
      <c r="DE30" s="629"/>
      <c r="DF30" s="629"/>
      <c r="DG30" s="629"/>
      <c r="DH30" s="629"/>
      <c r="DI30" s="629"/>
      <c r="DJ30" s="629"/>
      <c r="DK30" s="630"/>
      <c r="DL30" s="634">
        <v>455048</v>
      </c>
      <c r="DM30" s="629"/>
      <c r="DN30" s="629"/>
      <c r="DO30" s="629"/>
      <c r="DP30" s="629"/>
      <c r="DQ30" s="629"/>
      <c r="DR30" s="629"/>
      <c r="DS30" s="629"/>
      <c r="DT30" s="629"/>
      <c r="DU30" s="629"/>
      <c r="DV30" s="630"/>
      <c r="DW30" s="631">
        <v>13.9</v>
      </c>
      <c r="DX30" s="641"/>
      <c r="DY30" s="641"/>
      <c r="DZ30" s="641"/>
      <c r="EA30" s="641"/>
      <c r="EB30" s="641"/>
      <c r="EC30" s="662"/>
    </row>
    <row r="31" spans="2:133" ht="11.25" customHeight="1" x14ac:dyDescent="0.15">
      <c r="B31" s="625" t="s">
        <v>310</v>
      </c>
      <c r="C31" s="626"/>
      <c r="D31" s="626"/>
      <c r="E31" s="626"/>
      <c r="F31" s="626"/>
      <c r="G31" s="626"/>
      <c r="H31" s="626"/>
      <c r="I31" s="626"/>
      <c r="J31" s="626"/>
      <c r="K31" s="626"/>
      <c r="L31" s="626"/>
      <c r="M31" s="626"/>
      <c r="N31" s="626"/>
      <c r="O31" s="626"/>
      <c r="P31" s="626"/>
      <c r="Q31" s="627"/>
      <c r="R31" s="628">
        <v>19426</v>
      </c>
      <c r="S31" s="629"/>
      <c r="T31" s="629"/>
      <c r="U31" s="629"/>
      <c r="V31" s="629"/>
      <c r="W31" s="629"/>
      <c r="X31" s="629"/>
      <c r="Y31" s="630"/>
      <c r="Z31" s="655">
        <v>0.3</v>
      </c>
      <c r="AA31" s="655"/>
      <c r="AB31" s="655"/>
      <c r="AC31" s="655"/>
      <c r="AD31" s="656" t="s">
        <v>129</v>
      </c>
      <c r="AE31" s="656"/>
      <c r="AF31" s="656"/>
      <c r="AG31" s="656"/>
      <c r="AH31" s="656"/>
      <c r="AI31" s="656"/>
      <c r="AJ31" s="656"/>
      <c r="AK31" s="656"/>
      <c r="AL31" s="631" t="s">
        <v>129</v>
      </c>
      <c r="AM31" s="632"/>
      <c r="AN31" s="632"/>
      <c r="AO31" s="657"/>
      <c r="AP31" s="701" t="s">
        <v>311</v>
      </c>
      <c r="AQ31" s="702"/>
      <c r="AR31" s="702"/>
      <c r="AS31" s="702"/>
      <c r="AT31" s="707" t="s">
        <v>312</v>
      </c>
      <c r="AU31" s="217"/>
      <c r="AV31" s="217"/>
      <c r="AW31" s="217"/>
      <c r="AX31" s="694" t="s">
        <v>186</v>
      </c>
      <c r="AY31" s="695"/>
      <c r="AZ31" s="695"/>
      <c r="BA31" s="695"/>
      <c r="BB31" s="695"/>
      <c r="BC31" s="695"/>
      <c r="BD31" s="695"/>
      <c r="BE31" s="695"/>
      <c r="BF31" s="696"/>
      <c r="BG31" s="697">
        <v>98.6</v>
      </c>
      <c r="BH31" s="698"/>
      <c r="BI31" s="698"/>
      <c r="BJ31" s="698"/>
      <c r="BK31" s="698"/>
      <c r="BL31" s="698"/>
      <c r="BM31" s="699">
        <v>84.8</v>
      </c>
      <c r="BN31" s="698"/>
      <c r="BO31" s="698"/>
      <c r="BP31" s="698"/>
      <c r="BQ31" s="700"/>
      <c r="BR31" s="697">
        <v>98.2</v>
      </c>
      <c r="BS31" s="698"/>
      <c r="BT31" s="698"/>
      <c r="BU31" s="698"/>
      <c r="BV31" s="698"/>
      <c r="BW31" s="698"/>
      <c r="BX31" s="699">
        <v>82.9</v>
      </c>
      <c r="BY31" s="698"/>
      <c r="BZ31" s="698"/>
      <c r="CA31" s="698"/>
      <c r="CB31" s="700"/>
      <c r="CD31" s="717"/>
      <c r="CE31" s="718"/>
      <c r="CF31" s="670" t="s">
        <v>313</v>
      </c>
      <c r="CG31" s="667"/>
      <c r="CH31" s="667"/>
      <c r="CI31" s="667"/>
      <c r="CJ31" s="667"/>
      <c r="CK31" s="667"/>
      <c r="CL31" s="667"/>
      <c r="CM31" s="667"/>
      <c r="CN31" s="667"/>
      <c r="CO31" s="667"/>
      <c r="CP31" s="667"/>
      <c r="CQ31" s="668"/>
      <c r="CR31" s="628">
        <v>23157</v>
      </c>
      <c r="CS31" s="639"/>
      <c r="CT31" s="639"/>
      <c r="CU31" s="639"/>
      <c r="CV31" s="639"/>
      <c r="CW31" s="639"/>
      <c r="CX31" s="639"/>
      <c r="CY31" s="640"/>
      <c r="CZ31" s="631">
        <v>0.4</v>
      </c>
      <c r="DA31" s="641"/>
      <c r="DB31" s="641"/>
      <c r="DC31" s="642"/>
      <c r="DD31" s="634">
        <v>18345</v>
      </c>
      <c r="DE31" s="639"/>
      <c r="DF31" s="639"/>
      <c r="DG31" s="639"/>
      <c r="DH31" s="639"/>
      <c r="DI31" s="639"/>
      <c r="DJ31" s="639"/>
      <c r="DK31" s="640"/>
      <c r="DL31" s="634">
        <v>18345</v>
      </c>
      <c r="DM31" s="639"/>
      <c r="DN31" s="639"/>
      <c r="DO31" s="639"/>
      <c r="DP31" s="639"/>
      <c r="DQ31" s="639"/>
      <c r="DR31" s="639"/>
      <c r="DS31" s="639"/>
      <c r="DT31" s="639"/>
      <c r="DU31" s="639"/>
      <c r="DV31" s="640"/>
      <c r="DW31" s="631">
        <v>0.6</v>
      </c>
      <c r="DX31" s="641"/>
      <c r="DY31" s="641"/>
      <c r="DZ31" s="641"/>
      <c r="EA31" s="641"/>
      <c r="EB31" s="641"/>
      <c r="EC31" s="662"/>
    </row>
    <row r="32" spans="2:133" ht="11.25" customHeight="1" x14ac:dyDescent="0.15">
      <c r="B32" s="625" t="s">
        <v>314</v>
      </c>
      <c r="C32" s="626"/>
      <c r="D32" s="626"/>
      <c r="E32" s="626"/>
      <c r="F32" s="626"/>
      <c r="G32" s="626"/>
      <c r="H32" s="626"/>
      <c r="I32" s="626"/>
      <c r="J32" s="626"/>
      <c r="K32" s="626"/>
      <c r="L32" s="626"/>
      <c r="M32" s="626"/>
      <c r="N32" s="626"/>
      <c r="O32" s="626"/>
      <c r="P32" s="626"/>
      <c r="Q32" s="627"/>
      <c r="R32" s="628">
        <v>554377</v>
      </c>
      <c r="S32" s="629"/>
      <c r="T32" s="629"/>
      <c r="U32" s="629"/>
      <c r="V32" s="629"/>
      <c r="W32" s="629"/>
      <c r="X32" s="629"/>
      <c r="Y32" s="630"/>
      <c r="Z32" s="655">
        <v>9</v>
      </c>
      <c r="AA32" s="655"/>
      <c r="AB32" s="655"/>
      <c r="AC32" s="655"/>
      <c r="AD32" s="656" t="s">
        <v>233</v>
      </c>
      <c r="AE32" s="656"/>
      <c r="AF32" s="656"/>
      <c r="AG32" s="656"/>
      <c r="AH32" s="656"/>
      <c r="AI32" s="656"/>
      <c r="AJ32" s="656"/>
      <c r="AK32" s="656"/>
      <c r="AL32" s="631" t="s">
        <v>129</v>
      </c>
      <c r="AM32" s="632"/>
      <c r="AN32" s="632"/>
      <c r="AO32" s="657"/>
      <c r="AP32" s="703"/>
      <c r="AQ32" s="704"/>
      <c r="AR32" s="704"/>
      <c r="AS32" s="704"/>
      <c r="AT32" s="708"/>
      <c r="AU32" s="216" t="s">
        <v>315</v>
      </c>
      <c r="AV32" s="216"/>
      <c r="AW32" s="216"/>
      <c r="AX32" s="625" t="s">
        <v>316</v>
      </c>
      <c r="AY32" s="626"/>
      <c r="AZ32" s="626"/>
      <c r="BA32" s="626"/>
      <c r="BB32" s="626"/>
      <c r="BC32" s="626"/>
      <c r="BD32" s="626"/>
      <c r="BE32" s="626"/>
      <c r="BF32" s="627"/>
      <c r="BG32" s="710">
        <v>98.5</v>
      </c>
      <c r="BH32" s="639"/>
      <c r="BI32" s="639"/>
      <c r="BJ32" s="639"/>
      <c r="BK32" s="639"/>
      <c r="BL32" s="639"/>
      <c r="BM32" s="632">
        <v>85.9</v>
      </c>
      <c r="BN32" s="711"/>
      <c r="BO32" s="711"/>
      <c r="BP32" s="711"/>
      <c r="BQ32" s="666"/>
      <c r="BR32" s="710">
        <v>97.8</v>
      </c>
      <c r="BS32" s="639"/>
      <c r="BT32" s="639"/>
      <c r="BU32" s="639"/>
      <c r="BV32" s="639"/>
      <c r="BW32" s="639"/>
      <c r="BX32" s="632">
        <v>82.9</v>
      </c>
      <c r="BY32" s="711"/>
      <c r="BZ32" s="711"/>
      <c r="CA32" s="711"/>
      <c r="CB32" s="666"/>
      <c r="CD32" s="719"/>
      <c r="CE32" s="720"/>
      <c r="CF32" s="670" t="s">
        <v>317</v>
      </c>
      <c r="CG32" s="667"/>
      <c r="CH32" s="667"/>
      <c r="CI32" s="667"/>
      <c r="CJ32" s="667"/>
      <c r="CK32" s="667"/>
      <c r="CL32" s="667"/>
      <c r="CM32" s="667"/>
      <c r="CN32" s="667"/>
      <c r="CO32" s="667"/>
      <c r="CP32" s="667"/>
      <c r="CQ32" s="668"/>
      <c r="CR32" s="628">
        <v>102</v>
      </c>
      <c r="CS32" s="629"/>
      <c r="CT32" s="629"/>
      <c r="CU32" s="629"/>
      <c r="CV32" s="629"/>
      <c r="CW32" s="629"/>
      <c r="CX32" s="629"/>
      <c r="CY32" s="630"/>
      <c r="CZ32" s="631">
        <v>0</v>
      </c>
      <c r="DA32" s="641"/>
      <c r="DB32" s="641"/>
      <c r="DC32" s="642"/>
      <c r="DD32" s="634">
        <v>102</v>
      </c>
      <c r="DE32" s="629"/>
      <c r="DF32" s="629"/>
      <c r="DG32" s="629"/>
      <c r="DH32" s="629"/>
      <c r="DI32" s="629"/>
      <c r="DJ32" s="629"/>
      <c r="DK32" s="630"/>
      <c r="DL32" s="634">
        <v>102</v>
      </c>
      <c r="DM32" s="629"/>
      <c r="DN32" s="629"/>
      <c r="DO32" s="629"/>
      <c r="DP32" s="629"/>
      <c r="DQ32" s="629"/>
      <c r="DR32" s="629"/>
      <c r="DS32" s="629"/>
      <c r="DT32" s="629"/>
      <c r="DU32" s="629"/>
      <c r="DV32" s="630"/>
      <c r="DW32" s="631">
        <v>0</v>
      </c>
      <c r="DX32" s="641"/>
      <c r="DY32" s="641"/>
      <c r="DZ32" s="641"/>
      <c r="EA32" s="641"/>
      <c r="EB32" s="641"/>
      <c r="EC32" s="662"/>
    </row>
    <row r="33" spans="2:133" ht="11.25" customHeight="1" x14ac:dyDescent="0.15">
      <c r="B33" s="691" t="s">
        <v>318</v>
      </c>
      <c r="C33" s="692"/>
      <c r="D33" s="692"/>
      <c r="E33" s="692"/>
      <c r="F33" s="692"/>
      <c r="G33" s="692"/>
      <c r="H33" s="692"/>
      <c r="I33" s="692"/>
      <c r="J33" s="692"/>
      <c r="K33" s="692"/>
      <c r="L33" s="692"/>
      <c r="M33" s="692"/>
      <c r="N33" s="692"/>
      <c r="O33" s="692"/>
      <c r="P33" s="692"/>
      <c r="Q33" s="693"/>
      <c r="R33" s="628">
        <v>7346</v>
      </c>
      <c r="S33" s="629"/>
      <c r="T33" s="629"/>
      <c r="U33" s="629"/>
      <c r="V33" s="629"/>
      <c r="W33" s="629"/>
      <c r="X33" s="629"/>
      <c r="Y33" s="630"/>
      <c r="Z33" s="655">
        <v>0.1</v>
      </c>
      <c r="AA33" s="655"/>
      <c r="AB33" s="655"/>
      <c r="AC33" s="655"/>
      <c r="AD33" s="656">
        <v>7346</v>
      </c>
      <c r="AE33" s="656"/>
      <c r="AF33" s="656"/>
      <c r="AG33" s="656"/>
      <c r="AH33" s="656"/>
      <c r="AI33" s="656"/>
      <c r="AJ33" s="656"/>
      <c r="AK33" s="656"/>
      <c r="AL33" s="631">
        <v>0.2</v>
      </c>
      <c r="AM33" s="632"/>
      <c r="AN33" s="632"/>
      <c r="AO33" s="657"/>
      <c r="AP33" s="705"/>
      <c r="AQ33" s="706"/>
      <c r="AR33" s="706"/>
      <c r="AS33" s="706"/>
      <c r="AT33" s="709"/>
      <c r="AU33" s="218"/>
      <c r="AV33" s="218"/>
      <c r="AW33" s="218"/>
      <c r="AX33" s="605" t="s">
        <v>319</v>
      </c>
      <c r="AY33" s="606"/>
      <c r="AZ33" s="606"/>
      <c r="BA33" s="606"/>
      <c r="BB33" s="606"/>
      <c r="BC33" s="606"/>
      <c r="BD33" s="606"/>
      <c r="BE33" s="606"/>
      <c r="BF33" s="607"/>
      <c r="BG33" s="690">
        <v>98.3</v>
      </c>
      <c r="BH33" s="609"/>
      <c r="BI33" s="609"/>
      <c r="BJ33" s="609"/>
      <c r="BK33" s="609"/>
      <c r="BL33" s="609"/>
      <c r="BM33" s="647">
        <v>78.5</v>
      </c>
      <c r="BN33" s="609"/>
      <c r="BO33" s="609"/>
      <c r="BP33" s="609"/>
      <c r="BQ33" s="658"/>
      <c r="BR33" s="690">
        <v>98.1</v>
      </c>
      <c r="BS33" s="609"/>
      <c r="BT33" s="609"/>
      <c r="BU33" s="609"/>
      <c r="BV33" s="609"/>
      <c r="BW33" s="609"/>
      <c r="BX33" s="647">
        <v>77.5</v>
      </c>
      <c r="BY33" s="609"/>
      <c r="BZ33" s="609"/>
      <c r="CA33" s="609"/>
      <c r="CB33" s="658"/>
      <c r="CD33" s="670" t="s">
        <v>320</v>
      </c>
      <c r="CE33" s="667"/>
      <c r="CF33" s="667"/>
      <c r="CG33" s="667"/>
      <c r="CH33" s="667"/>
      <c r="CI33" s="667"/>
      <c r="CJ33" s="667"/>
      <c r="CK33" s="667"/>
      <c r="CL33" s="667"/>
      <c r="CM33" s="667"/>
      <c r="CN33" s="667"/>
      <c r="CO33" s="667"/>
      <c r="CP33" s="667"/>
      <c r="CQ33" s="668"/>
      <c r="CR33" s="628">
        <v>3464836</v>
      </c>
      <c r="CS33" s="639"/>
      <c r="CT33" s="639"/>
      <c r="CU33" s="639"/>
      <c r="CV33" s="639"/>
      <c r="CW33" s="639"/>
      <c r="CX33" s="639"/>
      <c r="CY33" s="640"/>
      <c r="CZ33" s="631">
        <v>56.6</v>
      </c>
      <c r="DA33" s="641"/>
      <c r="DB33" s="641"/>
      <c r="DC33" s="642"/>
      <c r="DD33" s="634">
        <v>2980140</v>
      </c>
      <c r="DE33" s="639"/>
      <c r="DF33" s="639"/>
      <c r="DG33" s="639"/>
      <c r="DH33" s="639"/>
      <c r="DI33" s="639"/>
      <c r="DJ33" s="639"/>
      <c r="DK33" s="640"/>
      <c r="DL33" s="634">
        <v>1352418</v>
      </c>
      <c r="DM33" s="639"/>
      <c r="DN33" s="639"/>
      <c r="DO33" s="639"/>
      <c r="DP33" s="639"/>
      <c r="DQ33" s="639"/>
      <c r="DR33" s="639"/>
      <c r="DS33" s="639"/>
      <c r="DT33" s="639"/>
      <c r="DU33" s="639"/>
      <c r="DV33" s="640"/>
      <c r="DW33" s="631">
        <v>41.3</v>
      </c>
      <c r="DX33" s="641"/>
      <c r="DY33" s="641"/>
      <c r="DZ33" s="641"/>
      <c r="EA33" s="641"/>
      <c r="EB33" s="641"/>
      <c r="EC33" s="662"/>
    </row>
    <row r="34" spans="2:133" ht="11.25" customHeight="1" x14ac:dyDescent="0.15">
      <c r="B34" s="625" t="s">
        <v>321</v>
      </c>
      <c r="C34" s="626"/>
      <c r="D34" s="626"/>
      <c r="E34" s="626"/>
      <c r="F34" s="626"/>
      <c r="G34" s="626"/>
      <c r="H34" s="626"/>
      <c r="I34" s="626"/>
      <c r="J34" s="626"/>
      <c r="K34" s="626"/>
      <c r="L34" s="626"/>
      <c r="M34" s="626"/>
      <c r="N34" s="626"/>
      <c r="O34" s="626"/>
      <c r="P34" s="626"/>
      <c r="Q34" s="627"/>
      <c r="R34" s="628">
        <v>192858</v>
      </c>
      <c r="S34" s="629"/>
      <c r="T34" s="629"/>
      <c r="U34" s="629"/>
      <c r="V34" s="629"/>
      <c r="W34" s="629"/>
      <c r="X34" s="629"/>
      <c r="Y34" s="630"/>
      <c r="Z34" s="655">
        <v>3.1</v>
      </c>
      <c r="AA34" s="655"/>
      <c r="AB34" s="655"/>
      <c r="AC34" s="655"/>
      <c r="AD34" s="656" t="s">
        <v>129</v>
      </c>
      <c r="AE34" s="656"/>
      <c r="AF34" s="656"/>
      <c r="AG34" s="656"/>
      <c r="AH34" s="656"/>
      <c r="AI34" s="656"/>
      <c r="AJ34" s="656"/>
      <c r="AK34" s="656"/>
      <c r="AL34" s="631" t="s">
        <v>244</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322</v>
      </c>
      <c r="CE34" s="667"/>
      <c r="CF34" s="667"/>
      <c r="CG34" s="667"/>
      <c r="CH34" s="667"/>
      <c r="CI34" s="667"/>
      <c r="CJ34" s="667"/>
      <c r="CK34" s="667"/>
      <c r="CL34" s="667"/>
      <c r="CM34" s="667"/>
      <c r="CN34" s="667"/>
      <c r="CO34" s="667"/>
      <c r="CP34" s="667"/>
      <c r="CQ34" s="668"/>
      <c r="CR34" s="628">
        <v>928994</v>
      </c>
      <c r="CS34" s="629"/>
      <c r="CT34" s="629"/>
      <c r="CU34" s="629"/>
      <c r="CV34" s="629"/>
      <c r="CW34" s="629"/>
      <c r="CX34" s="629"/>
      <c r="CY34" s="630"/>
      <c r="CZ34" s="631">
        <v>15.2</v>
      </c>
      <c r="DA34" s="641"/>
      <c r="DB34" s="641"/>
      <c r="DC34" s="642"/>
      <c r="DD34" s="634">
        <v>781648</v>
      </c>
      <c r="DE34" s="629"/>
      <c r="DF34" s="629"/>
      <c r="DG34" s="629"/>
      <c r="DH34" s="629"/>
      <c r="DI34" s="629"/>
      <c r="DJ34" s="629"/>
      <c r="DK34" s="630"/>
      <c r="DL34" s="634">
        <v>596818</v>
      </c>
      <c r="DM34" s="629"/>
      <c r="DN34" s="629"/>
      <c r="DO34" s="629"/>
      <c r="DP34" s="629"/>
      <c r="DQ34" s="629"/>
      <c r="DR34" s="629"/>
      <c r="DS34" s="629"/>
      <c r="DT34" s="629"/>
      <c r="DU34" s="629"/>
      <c r="DV34" s="630"/>
      <c r="DW34" s="631">
        <v>18.2</v>
      </c>
      <c r="DX34" s="641"/>
      <c r="DY34" s="641"/>
      <c r="DZ34" s="641"/>
      <c r="EA34" s="641"/>
      <c r="EB34" s="641"/>
      <c r="EC34" s="662"/>
    </row>
    <row r="35" spans="2:133" ht="11.25" customHeight="1" x14ac:dyDescent="0.15">
      <c r="B35" s="625" t="s">
        <v>323</v>
      </c>
      <c r="C35" s="626"/>
      <c r="D35" s="626"/>
      <c r="E35" s="626"/>
      <c r="F35" s="626"/>
      <c r="G35" s="626"/>
      <c r="H35" s="626"/>
      <c r="I35" s="626"/>
      <c r="J35" s="626"/>
      <c r="K35" s="626"/>
      <c r="L35" s="626"/>
      <c r="M35" s="626"/>
      <c r="N35" s="626"/>
      <c r="O35" s="626"/>
      <c r="P35" s="626"/>
      <c r="Q35" s="627"/>
      <c r="R35" s="628">
        <v>31437</v>
      </c>
      <c r="S35" s="629"/>
      <c r="T35" s="629"/>
      <c r="U35" s="629"/>
      <c r="V35" s="629"/>
      <c r="W35" s="629"/>
      <c r="X35" s="629"/>
      <c r="Y35" s="630"/>
      <c r="Z35" s="655">
        <v>0.5</v>
      </c>
      <c r="AA35" s="655"/>
      <c r="AB35" s="655"/>
      <c r="AC35" s="655"/>
      <c r="AD35" s="656">
        <v>31068</v>
      </c>
      <c r="AE35" s="656"/>
      <c r="AF35" s="656"/>
      <c r="AG35" s="656"/>
      <c r="AH35" s="656"/>
      <c r="AI35" s="656"/>
      <c r="AJ35" s="656"/>
      <c r="AK35" s="656"/>
      <c r="AL35" s="631">
        <v>1</v>
      </c>
      <c r="AM35" s="632"/>
      <c r="AN35" s="632"/>
      <c r="AO35" s="657"/>
      <c r="AP35" s="221"/>
      <c r="AQ35" s="687" t="s">
        <v>324</v>
      </c>
      <c r="AR35" s="688"/>
      <c r="AS35" s="688"/>
      <c r="AT35" s="688"/>
      <c r="AU35" s="688"/>
      <c r="AV35" s="688"/>
      <c r="AW35" s="688"/>
      <c r="AX35" s="688"/>
      <c r="AY35" s="688"/>
      <c r="AZ35" s="688"/>
      <c r="BA35" s="688"/>
      <c r="BB35" s="688"/>
      <c r="BC35" s="688"/>
      <c r="BD35" s="688"/>
      <c r="BE35" s="688"/>
      <c r="BF35" s="689"/>
      <c r="BG35" s="687" t="s">
        <v>325</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326</v>
      </c>
      <c r="CE35" s="667"/>
      <c r="CF35" s="667"/>
      <c r="CG35" s="667"/>
      <c r="CH35" s="667"/>
      <c r="CI35" s="667"/>
      <c r="CJ35" s="667"/>
      <c r="CK35" s="667"/>
      <c r="CL35" s="667"/>
      <c r="CM35" s="667"/>
      <c r="CN35" s="667"/>
      <c r="CO35" s="667"/>
      <c r="CP35" s="667"/>
      <c r="CQ35" s="668"/>
      <c r="CR35" s="628">
        <v>131661</v>
      </c>
      <c r="CS35" s="639"/>
      <c r="CT35" s="639"/>
      <c r="CU35" s="639"/>
      <c r="CV35" s="639"/>
      <c r="CW35" s="639"/>
      <c r="CX35" s="639"/>
      <c r="CY35" s="640"/>
      <c r="CZ35" s="631">
        <v>2.2000000000000002</v>
      </c>
      <c r="DA35" s="641"/>
      <c r="DB35" s="641"/>
      <c r="DC35" s="642"/>
      <c r="DD35" s="634">
        <v>118168</v>
      </c>
      <c r="DE35" s="639"/>
      <c r="DF35" s="639"/>
      <c r="DG35" s="639"/>
      <c r="DH35" s="639"/>
      <c r="DI35" s="639"/>
      <c r="DJ35" s="639"/>
      <c r="DK35" s="640"/>
      <c r="DL35" s="634">
        <v>100315</v>
      </c>
      <c r="DM35" s="639"/>
      <c r="DN35" s="639"/>
      <c r="DO35" s="639"/>
      <c r="DP35" s="639"/>
      <c r="DQ35" s="639"/>
      <c r="DR35" s="639"/>
      <c r="DS35" s="639"/>
      <c r="DT35" s="639"/>
      <c r="DU35" s="639"/>
      <c r="DV35" s="640"/>
      <c r="DW35" s="631">
        <v>3.1</v>
      </c>
      <c r="DX35" s="641"/>
      <c r="DY35" s="641"/>
      <c r="DZ35" s="641"/>
      <c r="EA35" s="641"/>
      <c r="EB35" s="641"/>
      <c r="EC35" s="662"/>
    </row>
    <row r="36" spans="2:133" ht="11.25" customHeight="1" x14ac:dyDescent="0.15">
      <c r="B36" s="625" t="s">
        <v>327</v>
      </c>
      <c r="C36" s="626"/>
      <c r="D36" s="626"/>
      <c r="E36" s="626"/>
      <c r="F36" s="626"/>
      <c r="G36" s="626"/>
      <c r="H36" s="626"/>
      <c r="I36" s="626"/>
      <c r="J36" s="626"/>
      <c r="K36" s="626"/>
      <c r="L36" s="626"/>
      <c r="M36" s="626"/>
      <c r="N36" s="626"/>
      <c r="O36" s="626"/>
      <c r="P36" s="626"/>
      <c r="Q36" s="627"/>
      <c r="R36" s="628">
        <v>814381</v>
      </c>
      <c r="S36" s="629"/>
      <c r="T36" s="629"/>
      <c r="U36" s="629"/>
      <c r="V36" s="629"/>
      <c r="W36" s="629"/>
      <c r="X36" s="629"/>
      <c r="Y36" s="630"/>
      <c r="Z36" s="655">
        <v>13.2</v>
      </c>
      <c r="AA36" s="655"/>
      <c r="AB36" s="655"/>
      <c r="AC36" s="655"/>
      <c r="AD36" s="656" t="s">
        <v>129</v>
      </c>
      <c r="AE36" s="656"/>
      <c r="AF36" s="656"/>
      <c r="AG36" s="656"/>
      <c r="AH36" s="656"/>
      <c r="AI36" s="656"/>
      <c r="AJ36" s="656"/>
      <c r="AK36" s="656"/>
      <c r="AL36" s="631" t="s">
        <v>129</v>
      </c>
      <c r="AM36" s="632"/>
      <c r="AN36" s="632"/>
      <c r="AO36" s="657"/>
      <c r="AP36" s="221"/>
      <c r="AQ36" s="678" t="s">
        <v>328</v>
      </c>
      <c r="AR36" s="679"/>
      <c r="AS36" s="679"/>
      <c r="AT36" s="679"/>
      <c r="AU36" s="679"/>
      <c r="AV36" s="679"/>
      <c r="AW36" s="679"/>
      <c r="AX36" s="679"/>
      <c r="AY36" s="680"/>
      <c r="AZ36" s="681">
        <v>462313</v>
      </c>
      <c r="BA36" s="682"/>
      <c r="BB36" s="682"/>
      <c r="BC36" s="682"/>
      <c r="BD36" s="682"/>
      <c r="BE36" s="682"/>
      <c r="BF36" s="683"/>
      <c r="BG36" s="684" t="s">
        <v>329</v>
      </c>
      <c r="BH36" s="685"/>
      <c r="BI36" s="685"/>
      <c r="BJ36" s="685"/>
      <c r="BK36" s="685"/>
      <c r="BL36" s="685"/>
      <c r="BM36" s="685"/>
      <c r="BN36" s="685"/>
      <c r="BO36" s="685"/>
      <c r="BP36" s="685"/>
      <c r="BQ36" s="685"/>
      <c r="BR36" s="685"/>
      <c r="BS36" s="685"/>
      <c r="BT36" s="685"/>
      <c r="BU36" s="686"/>
      <c r="BV36" s="681">
        <v>22178</v>
      </c>
      <c r="BW36" s="682"/>
      <c r="BX36" s="682"/>
      <c r="BY36" s="682"/>
      <c r="BZ36" s="682"/>
      <c r="CA36" s="682"/>
      <c r="CB36" s="683"/>
      <c r="CD36" s="670" t="s">
        <v>330</v>
      </c>
      <c r="CE36" s="667"/>
      <c r="CF36" s="667"/>
      <c r="CG36" s="667"/>
      <c r="CH36" s="667"/>
      <c r="CI36" s="667"/>
      <c r="CJ36" s="667"/>
      <c r="CK36" s="667"/>
      <c r="CL36" s="667"/>
      <c r="CM36" s="667"/>
      <c r="CN36" s="667"/>
      <c r="CO36" s="667"/>
      <c r="CP36" s="667"/>
      <c r="CQ36" s="668"/>
      <c r="CR36" s="628">
        <v>1107448</v>
      </c>
      <c r="CS36" s="629"/>
      <c r="CT36" s="629"/>
      <c r="CU36" s="629"/>
      <c r="CV36" s="629"/>
      <c r="CW36" s="629"/>
      <c r="CX36" s="629"/>
      <c r="CY36" s="630"/>
      <c r="CZ36" s="631">
        <v>18.100000000000001</v>
      </c>
      <c r="DA36" s="641"/>
      <c r="DB36" s="641"/>
      <c r="DC36" s="642"/>
      <c r="DD36" s="634">
        <v>843891</v>
      </c>
      <c r="DE36" s="629"/>
      <c r="DF36" s="629"/>
      <c r="DG36" s="629"/>
      <c r="DH36" s="629"/>
      <c r="DI36" s="629"/>
      <c r="DJ36" s="629"/>
      <c r="DK36" s="630"/>
      <c r="DL36" s="634">
        <v>366564</v>
      </c>
      <c r="DM36" s="629"/>
      <c r="DN36" s="629"/>
      <c r="DO36" s="629"/>
      <c r="DP36" s="629"/>
      <c r="DQ36" s="629"/>
      <c r="DR36" s="629"/>
      <c r="DS36" s="629"/>
      <c r="DT36" s="629"/>
      <c r="DU36" s="629"/>
      <c r="DV36" s="630"/>
      <c r="DW36" s="631">
        <v>11.2</v>
      </c>
      <c r="DX36" s="641"/>
      <c r="DY36" s="641"/>
      <c r="DZ36" s="641"/>
      <c r="EA36" s="641"/>
      <c r="EB36" s="641"/>
      <c r="EC36" s="662"/>
    </row>
    <row r="37" spans="2:133" ht="11.25" customHeight="1" x14ac:dyDescent="0.15">
      <c r="B37" s="625" t="s">
        <v>331</v>
      </c>
      <c r="C37" s="626"/>
      <c r="D37" s="626"/>
      <c r="E37" s="626"/>
      <c r="F37" s="626"/>
      <c r="G37" s="626"/>
      <c r="H37" s="626"/>
      <c r="I37" s="626"/>
      <c r="J37" s="626"/>
      <c r="K37" s="626"/>
      <c r="L37" s="626"/>
      <c r="M37" s="626"/>
      <c r="N37" s="626"/>
      <c r="O37" s="626"/>
      <c r="P37" s="626"/>
      <c r="Q37" s="627"/>
      <c r="R37" s="628">
        <v>224505</v>
      </c>
      <c r="S37" s="629"/>
      <c r="T37" s="629"/>
      <c r="U37" s="629"/>
      <c r="V37" s="629"/>
      <c r="W37" s="629"/>
      <c r="X37" s="629"/>
      <c r="Y37" s="630"/>
      <c r="Z37" s="655">
        <v>3.6</v>
      </c>
      <c r="AA37" s="655"/>
      <c r="AB37" s="655"/>
      <c r="AC37" s="655"/>
      <c r="AD37" s="656" t="s">
        <v>173</v>
      </c>
      <c r="AE37" s="656"/>
      <c r="AF37" s="656"/>
      <c r="AG37" s="656"/>
      <c r="AH37" s="656"/>
      <c r="AI37" s="656"/>
      <c r="AJ37" s="656"/>
      <c r="AK37" s="656"/>
      <c r="AL37" s="631" t="s">
        <v>129</v>
      </c>
      <c r="AM37" s="632"/>
      <c r="AN37" s="632"/>
      <c r="AO37" s="657"/>
      <c r="AQ37" s="663" t="s">
        <v>332</v>
      </c>
      <c r="AR37" s="664"/>
      <c r="AS37" s="664"/>
      <c r="AT37" s="664"/>
      <c r="AU37" s="664"/>
      <c r="AV37" s="664"/>
      <c r="AW37" s="664"/>
      <c r="AX37" s="664"/>
      <c r="AY37" s="665"/>
      <c r="AZ37" s="628">
        <v>145500</v>
      </c>
      <c r="BA37" s="629"/>
      <c r="BB37" s="629"/>
      <c r="BC37" s="629"/>
      <c r="BD37" s="639"/>
      <c r="BE37" s="639"/>
      <c r="BF37" s="666"/>
      <c r="BG37" s="670" t="s">
        <v>333</v>
      </c>
      <c r="BH37" s="667"/>
      <c r="BI37" s="667"/>
      <c r="BJ37" s="667"/>
      <c r="BK37" s="667"/>
      <c r="BL37" s="667"/>
      <c r="BM37" s="667"/>
      <c r="BN37" s="667"/>
      <c r="BO37" s="667"/>
      <c r="BP37" s="667"/>
      <c r="BQ37" s="667"/>
      <c r="BR37" s="667"/>
      <c r="BS37" s="667"/>
      <c r="BT37" s="667"/>
      <c r="BU37" s="668"/>
      <c r="BV37" s="628">
        <v>22178</v>
      </c>
      <c r="BW37" s="629"/>
      <c r="BX37" s="629"/>
      <c r="BY37" s="629"/>
      <c r="BZ37" s="629"/>
      <c r="CA37" s="629"/>
      <c r="CB37" s="669"/>
      <c r="CD37" s="670" t="s">
        <v>334</v>
      </c>
      <c r="CE37" s="667"/>
      <c r="CF37" s="667"/>
      <c r="CG37" s="667"/>
      <c r="CH37" s="667"/>
      <c r="CI37" s="667"/>
      <c r="CJ37" s="667"/>
      <c r="CK37" s="667"/>
      <c r="CL37" s="667"/>
      <c r="CM37" s="667"/>
      <c r="CN37" s="667"/>
      <c r="CO37" s="667"/>
      <c r="CP37" s="667"/>
      <c r="CQ37" s="668"/>
      <c r="CR37" s="628">
        <v>367410</v>
      </c>
      <c r="CS37" s="639"/>
      <c r="CT37" s="639"/>
      <c r="CU37" s="639"/>
      <c r="CV37" s="639"/>
      <c r="CW37" s="639"/>
      <c r="CX37" s="639"/>
      <c r="CY37" s="640"/>
      <c r="CZ37" s="631">
        <v>6</v>
      </c>
      <c r="DA37" s="641"/>
      <c r="DB37" s="641"/>
      <c r="DC37" s="642"/>
      <c r="DD37" s="634">
        <v>206954</v>
      </c>
      <c r="DE37" s="639"/>
      <c r="DF37" s="639"/>
      <c r="DG37" s="639"/>
      <c r="DH37" s="639"/>
      <c r="DI37" s="639"/>
      <c r="DJ37" s="639"/>
      <c r="DK37" s="640"/>
      <c r="DL37" s="634">
        <v>200892</v>
      </c>
      <c r="DM37" s="639"/>
      <c r="DN37" s="639"/>
      <c r="DO37" s="639"/>
      <c r="DP37" s="639"/>
      <c r="DQ37" s="639"/>
      <c r="DR37" s="639"/>
      <c r="DS37" s="639"/>
      <c r="DT37" s="639"/>
      <c r="DU37" s="639"/>
      <c r="DV37" s="640"/>
      <c r="DW37" s="631">
        <v>6.1</v>
      </c>
      <c r="DX37" s="641"/>
      <c r="DY37" s="641"/>
      <c r="DZ37" s="641"/>
      <c r="EA37" s="641"/>
      <c r="EB37" s="641"/>
      <c r="EC37" s="662"/>
    </row>
    <row r="38" spans="2:133" ht="11.25" customHeight="1" x14ac:dyDescent="0.15">
      <c r="B38" s="625" t="s">
        <v>335</v>
      </c>
      <c r="C38" s="626"/>
      <c r="D38" s="626"/>
      <c r="E38" s="626"/>
      <c r="F38" s="626"/>
      <c r="G38" s="626"/>
      <c r="H38" s="626"/>
      <c r="I38" s="626"/>
      <c r="J38" s="626"/>
      <c r="K38" s="626"/>
      <c r="L38" s="626"/>
      <c r="M38" s="626"/>
      <c r="N38" s="626"/>
      <c r="O38" s="626"/>
      <c r="P38" s="626"/>
      <c r="Q38" s="627"/>
      <c r="R38" s="628">
        <v>157803</v>
      </c>
      <c r="S38" s="629"/>
      <c r="T38" s="629"/>
      <c r="U38" s="629"/>
      <c r="V38" s="629"/>
      <c r="W38" s="629"/>
      <c r="X38" s="629"/>
      <c r="Y38" s="630"/>
      <c r="Z38" s="655">
        <v>2.5</v>
      </c>
      <c r="AA38" s="655"/>
      <c r="AB38" s="655"/>
      <c r="AC38" s="655"/>
      <c r="AD38" s="656" t="s">
        <v>173</v>
      </c>
      <c r="AE38" s="656"/>
      <c r="AF38" s="656"/>
      <c r="AG38" s="656"/>
      <c r="AH38" s="656"/>
      <c r="AI38" s="656"/>
      <c r="AJ38" s="656"/>
      <c r="AK38" s="656"/>
      <c r="AL38" s="631" t="s">
        <v>129</v>
      </c>
      <c r="AM38" s="632"/>
      <c r="AN38" s="632"/>
      <c r="AO38" s="657"/>
      <c r="AQ38" s="663" t="s">
        <v>336</v>
      </c>
      <c r="AR38" s="664"/>
      <c r="AS38" s="664"/>
      <c r="AT38" s="664"/>
      <c r="AU38" s="664"/>
      <c r="AV38" s="664"/>
      <c r="AW38" s="664"/>
      <c r="AX38" s="664"/>
      <c r="AY38" s="665"/>
      <c r="AZ38" s="628" t="s">
        <v>173</v>
      </c>
      <c r="BA38" s="629"/>
      <c r="BB38" s="629"/>
      <c r="BC38" s="629"/>
      <c r="BD38" s="639"/>
      <c r="BE38" s="639"/>
      <c r="BF38" s="666"/>
      <c r="BG38" s="670" t="s">
        <v>337</v>
      </c>
      <c r="BH38" s="667"/>
      <c r="BI38" s="667"/>
      <c r="BJ38" s="667"/>
      <c r="BK38" s="667"/>
      <c r="BL38" s="667"/>
      <c r="BM38" s="667"/>
      <c r="BN38" s="667"/>
      <c r="BO38" s="667"/>
      <c r="BP38" s="667"/>
      <c r="BQ38" s="667"/>
      <c r="BR38" s="667"/>
      <c r="BS38" s="667"/>
      <c r="BT38" s="667"/>
      <c r="BU38" s="668"/>
      <c r="BV38" s="628">
        <v>843</v>
      </c>
      <c r="BW38" s="629"/>
      <c r="BX38" s="629"/>
      <c r="BY38" s="629"/>
      <c r="BZ38" s="629"/>
      <c r="CA38" s="629"/>
      <c r="CB38" s="669"/>
      <c r="CD38" s="670" t="s">
        <v>338</v>
      </c>
      <c r="CE38" s="667"/>
      <c r="CF38" s="667"/>
      <c r="CG38" s="667"/>
      <c r="CH38" s="667"/>
      <c r="CI38" s="667"/>
      <c r="CJ38" s="667"/>
      <c r="CK38" s="667"/>
      <c r="CL38" s="667"/>
      <c r="CM38" s="667"/>
      <c r="CN38" s="667"/>
      <c r="CO38" s="667"/>
      <c r="CP38" s="667"/>
      <c r="CQ38" s="668"/>
      <c r="CR38" s="628">
        <v>462313</v>
      </c>
      <c r="CS38" s="629"/>
      <c r="CT38" s="629"/>
      <c r="CU38" s="629"/>
      <c r="CV38" s="629"/>
      <c r="CW38" s="629"/>
      <c r="CX38" s="629"/>
      <c r="CY38" s="630"/>
      <c r="CZ38" s="631">
        <v>7.6</v>
      </c>
      <c r="DA38" s="641"/>
      <c r="DB38" s="641"/>
      <c r="DC38" s="642"/>
      <c r="DD38" s="634">
        <v>422366</v>
      </c>
      <c r="DE38" s="629"/>
      <c r="DF38" s="629"/>
      <c r="DG38" s="629"/>
      <c r="DH38" s="629"/>
      <c r="DI38" s="629"/>
      <c r="DJ38" s="629"/>
      <c r="DK38" s="630"/>
      <c r="DL38" s="634">
        <v>288001</v>
      </c>
      <c r="DM38" s="629"/>
      <c r="DN38" s="629"/>
      <c r="DO38" s="629"/>
      <c r="DP38" s="629"/>
      <c r="DQ38" s="629"/>
      <c r="DR38" s="629"/>
      <c r="DS38" s="629"/>
      <c r="DT38" s="629"/>
      <c r="DU38" s="629"/>
      <c r="DV38" s="630"/>
      <c r="DW38" s="631">
        <v>8.8000000000000007</v>
      </c>
      <c r="DX38" s="641"/>
      <c r="DY38" s="641"/>
      <c r="DZ38" s="641"/>
      <c r="EA38" s="641"/>
      <c r="EB38" s="641"/>
      <c r="EC38" s="662"/>
    </row>
    <row r="39" spans="2:133" ht="11.25" customHeight="1" x14ac:dyDescent="0.15">
      <c r="B39" s="625" t="s">
        <v>339</v>
      </c>
      <c r="C39" s="626"/>
      <c r="D39" s="626"/>
      <c r="E39" s="626"/>
      <c r="F39" s="626"/>
      <c r="G39" s="626"/>
      <c r="H39" s="626"/>
      <c r="I39" s="626"/>
      <c r="J39" s="626"/>
      <c r="K39" s="626"/>
      <c r="L39" s="626"/>
      <c r="M39" s="626"/>
      <c r="N39" s="626"/>
      <c r="O39" s="626"/>
      <c r="P39" s="626"/>
      <c r="Q39" s="627"/>
      <c r="R39" s="628">
        <v>94310</v>
      </c>
      <c r="S39" s="629"/>
      <c r="T39" s="629"/>
      <c r="U39" s="629"/>
      <c r="V39" s="629"/>
      <c r="W39" s="629"/>
      <c r="X39" s="629"/>
      <c r="Y39" s="630"/>
      <c r="Z39" s="655">
        <v>1.5</v>
      </c>
      <c r="AA39" s="655"/>
      <c r="AB39" s="655"/>
      <c r="AC39" s="655"/>
      <c r="AD39" s="656">
        <v>11556</v>
      </c>
      <c r="AE39" s="656"/>
      <c r="AF39" s="656"/>
      <c r="AG39" s="656"/>
      <c r="AH39" s="656"/>
      <c r="AI39" s="656"/>
      <c r="AJ39" s="656"/>
      <c r="AK39" s="656"/>
      <c r="AL39" s="631">
        <v>0.4</v>
      </c>
      <c r="AM39" s="632"/>
      <c r="AN39" s="632"/>
      <c r="AO39" s="657"/>
      <c r="AQ39" s="663" t="s">
        <v>340</v>
      </c>
      <c r="AR39" s="664"/>
      <c r="AS39" s="664"/>
      <c r="AT39" s="664"/>
      <c r="AU39" s="664"/>
      <c r="AV39" s="664"/>
      <c r="AW39" s="664"/>
      <c r="AX39" s="664"/>
      <c r="AY39" s="665"/>
      <c r="AZ39" s="628" t="s">
        <v>129</v>
      </c>
      <c r="BA39" s="629"/>
      <c r="BB39" s="629"/>
      <c r="BC39" s="629"/>
      <c r="BD39" s="639"/>
      <c r="BE39" s="639"/>
      <c r="BF39" s="666"/>
      <c r="BG39" s="670" t="s">
        <v>341</v>
      </c>
      <c r="BH39" s="667"/>
      <c r="BI39" s="667"/>
      <c r="BJ39" s="667"/>
      <c r="BK39" s="667"/>
      <c r="BL39" s="667"/>
      <c r="BM39" s="667"/>
      <c r="BN39" s="667"/>
      <c r="BO39" s="667"/>
      <c r="BP39" s="667"/>
      <c r="BQ39" s="667"/>
      <c r="BR39" s="667"/>
      <c r="BS39" s="667"/>
      <c r="BT39" s="667"/>
      <c r="BU39" s="668"/>
      <c r="BV39" s="628">
        <v>1806</v>
      </c>
      <c r="BW39" s="629"/>
      <c r="BX39" s="629"/>
      <c r="BY39" s="629"/>
      <c r="BZ39" s="629"/>
      <c r="CA39" s="629"/>
      <c r="CB39" s="669"/>
      <c r="CD39" s="670" t="s">
        <v>342</v>
      </c>
      <c r="CE39" s="667"/>
      <c r="CF39" s="667"/>
      <c r="CG39" s="667"/>
      <c r="CH39" s="667"/>
      <c r="CI39" s="667"/>
      <c r="CJ39" s="667"/>
      <c r="CK39" s="667"/>
      <c r="CL39" s="667"/>
      <c r="CM39" s="667"/>
      <c r="CN39" s="667"/>
      <c r="CO39" s="667"/>
      <c r="CP39" s="667"/>
      <c r="CQ39" s="668"/>
      <c r="CR39" s="628">
        <v>812600</v>
      </c>
      <c r="CS39" s="639"/>
      <c r="CT39" s="639"/>
      <c r="CU39" s="639"/>
      <c r="CV39" s="639"/>
      <c r="CW39" s="639"/>
      <c r="CX39" s="639"/>
      <c r="CY39" s="640"/>
      <c r="CZ39" s="631">
        <v>13.3</v>
      </c>
      <c r="DA39" s="641"/>
      <c r="DB39" s="641"/>
      <c r="DC39" s="642"/>
      <c r="DD39" s="634">
        <v>812247</v>
      </c>
      <c r="DE39" s="639"/>
      <c r="DF39" s="639"/>
      <c r="DG39" s="639"/>
      <c r="DH39" s="639"/>
      <c r="DI39" s="639"/>
      <c r="DJ39" s="639"/>
      <c r="DK39" s="640"/>
      <c r="DL39" s="634" t="s">
        <v>173</v>
      </c>
      <c r="DM39" s="639"/>
      <c r="DN39" s="639"/>
      <c r="DO39" s="639"/>
      <c r="DP39" s="639"/>
      <c r="DQ39" s="639"/>
      <c r="DR39" s="639"/>
      <c r="DS39" s="639"/>
      <c r="DT39" s="639"/>
      <c r="DU39" s="639"/>
      <c r="DV39" s="640"/>
      <c r="DW39" s="631" t="s">
        <v>244</v>
      </c>
      <c r="DX39" s="641"/>
      <c r="DY39" s="641"/>
      <c r="DZ39" s="641"/>
      <c r="EA39" s="641"/>
      <c r="EB39" s="641"/>
      <c r="EC39" s="662"/>
    </row>
    <row r="40" spans="2:133" ht="11.25" customHeight="1" x14ac:dyDescent="0.15">
      <c r="B40" s="625" t="s">
        <v>343</v>
      </c>
      <c r="C40" s="626"/>
      <c r="D40" s="626"/>
      <c r="E40" s="626"/>
      <c r="F40" s="626"/>
      <c r="G40" s="626"/>
      <c r="H40" s="626"/>
      <c r="I40" s="626"/>
      <c r="J40" s="626"/>
      <c r="K40" s="626"/>
      <c r="L40" s="626"/>
      <c r="M40" s="626"/>
      <c r="N40" s="626"/>
      <c r="O40" s="626"/>
      <c r="P40" s="626"/>
      <c r="Q40" s="627"/>
      <c r="R40" s="628">
        <v>647270</v>
      </c>
      <c r="S40" s="629"/>
      <c r="T40" s="629"/>
      <c r="U40" s="629"/>
      <c r="V40" s="629"/>
      <c r="W40" s="629"/>
      <c r="X40" s="629"/>
      <c r="Y40" s="630"/>
      <c r="Z40" s="655">
        <v>10.5</v>
      </c>
      <c r="AA40" s="655"/>
      <c r="AB40" s="655"/>
      <c r="AC40" s="655"/>
      <c r="AD40" s="656" t="s">
        <v>233</v>
      </c>
      <c r="AE40" s="656"/>
      <c r="AF40" s="656"/>
      <c r="AG40" s="656"/>
      <c r="AH40" s="656"/>
      <c r="AI40" s="656"/>
      <c r="AJ40" s="656"/>
      <c r="AK40" s="656"/>
      <c r="AL40" s="631" t="s">
        <v>173</v>
      </c>
      <c r="AM40" s="632"/>
      <c r="AN40" s="632"/>
      <c r="AO40" s="657"/>
      <c r="AQ40" s="663" t="s">
        <v>344</v>
      </c>
      <c r="AR40" s="664"/>
      <c r="AS40" s="664"/>
      <c r="AT40" s="664"/>
      <c r="AU40" s="664"/>
      <c r="AV40" s="664"/>
      <c r="AW40" s="664"/>
      <c r="AX40" s="664"/>
      <c r="AY40" s="665"/>
      <c r="AZ40" s="628" t="s">
        <v>129</v>
      </c>
      <c r="BA40" s="629"/>
      <c r="BB40" s="629"/>
      <c r="BC40" s="629"/>
      <c r="BD40" s="639"/>
      <c r="BE40" s="639"/>
      <c r="BF40" s="666"/>
      <c r="BG40" s="671" t="s">
        <v>345</v>
      </c>
      <c r="BH40" s="672"/>
      <c r="BI40" s="672"/>
      <c r="BJ40" s="672"/>
      <c r="BK40" s="672"/>
      <c r="BL40" s="222"/>
      <c r="BM40" s="667" t="s">
        <v>346</v>
      </c>
      <c r="BN40" s="667"/>
      <c r="BO40" s="667"/>
      <c r="BP40" s="667"/>
      <c r="BQ40" s="667"/>
      <c r="BR40" s="667"/>
      <c r="BS40" s="667"/>
      <c r="BT40" s="667"/>
      <c r="BU40" s="668"/>
      <c r="BV40" s="628">
        <v>165</v>
      </c>
      <c r="BW40" s="629"/>
      <c r="BX40" s="629"/>
      <c r="BY40" s="629"/>
      <c r="BZ40" s="629"/>
      <c r="CA40" s="629"/>
      <c r="CB40" s="669"/>
      <c r="CD40" s="670" t="s">
        <v>347</v>
      </c>
      <c r="CE40" s="667"/>
      <c r="CF40" s="667"/>
      <c r="CG40" s="667"/>
      <c r="CH40" s="667"/>
      <c r="CI40" s="667"/>
      <c r="CJ40" s="667"/>
      <c r="CK40" s="667"/>
      <c r="CL40" s="667"/>
      <c r="CM40" s="667"/>
      <c r="CN40" s="667"/>
      <c r="CO40" s="667"/>
      <c r="CP40" s="667"/>
      <c r="CQ40" s="668"/>
      <c r="CR40" s="628">
        <v>21820</v>
      </c>
      <c r="CS40" s="629"/>
      <c r="CT40" s="629"/>
      <c r="CU40" s="629"/>
      <c r="CV40" s="629"/>
      <c r="CW40" s="629"/>
      <c r="CX40" s="629"/>
      <c r="CY40" s="630"/>
      <c r="CZ40" s="631">
        <v>0.4</v>
      </c>
      <c r="DA40" s="641"/>
      <c r="DB40" s="641"/>
      <c r="DC40" s="642"/>
      <c r="DD40" s="634">
        <v>1820</v>
      </c>
      <c r="DE40" s="629"/>
      <c r="DF40" s="629"/>
      <c r="DG40" s="629"/>
      <c r="DH40" s="629"/>
      <c r="DI40" s="629"/>
      <c r="DJ40" s="629"/>
      <c r="DK40" s="630"/>
      <c r="DL40" s="634">
        <v>720</v>
      </c>
      <c r="DM40" s="629"/>
      <c r="DN40" s="629"/>
      <c r="DO40" s="629"/>
      <c r="DP40" s="629"/>
      <c r="DQ40" s="629"/>
      <c r="DR40" s="629"/>
      <c r="DS40" s="629"/>
      <c r="DT40" s="629"/>
      <c r="DU40" s="629"/>
      <c r="DV40" s="630"/>
      <c r="DW40" s="631">
        <v>0</v>
      </c>
      <c r="DX40" s="641"/>
      <c r="DY40" s="641"/>
      <c r="DZ40" s="641"/>
      <c r="EA40" s="641"/>
      <c r="EB40" s="641"/>
      <c r="EC40" s="662"/>
    </row>
    <row r="41" spans="2:133" ht="11.25" customHeight="1" x14ac:dyDescent="0.15">
      <c r="B41" s="625" t="s">
        <v>348</v>
      </c>
      <c r="C41" s="626"/>
      <c r="D41" s="626"/>
      <c r="E41" s="626"/>
      <c r="F41" s="626"/>
      <c r="G41" s="626"/>
      <c r="H41" s="626"/>
      <c r="I41" s="626"/>
      <c r="J41" s="626"/>
      <c r="K41" s="626"/>
      <c r="L41" s="626"/>
      <c r="M41" s="626"/>
      <c r="N41" s="626"/>
      <c r="O41" s="626"/>
      <c r="P41" s="626"/>
      <c r="Q41" s="627"/>
      <c r="R41" s="628" t="s">
        <v>244</v>
      </c>
      <c r="S41" s="629"/>
      <c r="T41" s="629"/>
      <c r="U41" s="629"/>
      <c r="V41" s="629"/>
      <c r="W41" s="629"/>
      <c r="X41" s="629"/>
      <c r="Y41" s="630"/>
      <c r="Z41" s="655" t="s">
        <v>173</v>
      </c>
      <c r="AA41" s="655"/>
      <c r="AB41" s="655"/>
      <c r="AC41" s="655"/>
      <c r="AD41" s="656" t="s">
        <v>244</v>
      </c>
      <c r="AE41" s="656"/>
      <c r="AF41" s="656"/>
      <c r="AG41" s="656"/>
      <c r="AH41" s="656"/>
      <c r="AI41" s="656"/>
      <c r="AJ41" s="656"/>
      <c r="AK41" s="656"/>
      <c r="AL41" s="631" t="s">
        <v>233</v>
      </c>
      <c r="AM41" s="632"/>
      <c r="AN41" s="632"/>
      <c r="AO41" s="657"/>
      <c r="AQ41" s="663" t="s">
        <v>349</v>
      </c>
      <c r="AR41" s="664"/>
      <c r="AS41" s="664"/>
      <c r="AT41" s="664"/>
      <c r="AU41" s="664"/>
      <c r="AV41" s="664"/>
      <c r="AW41" s="664"/>
      <c r="AX41" s="664"/>
      <c r="AY41" s="665"/>
      <c r="AZ41" s="628">
        <v>176500</v>
      </c>
      <c r="BA41" s="629"/>
      <c r="BB41" s="629"/>
      <c r="BC41" s="629"/>
      <c r="BD41" s="639"/>
      <c r="BE41" s="639"/>
      <c r="BF41" s="666"/>
      <c r="BG41" s="671"/>
      <c r="BH41" s="672"/>
      <c r="BI41" s="672"/>
      <c r="BJ41" s="672"/>
      <c r="BK41" s="672"/>
      <c r="BL41" s="222"/>
      <c r="BM41" s="667" t="s">
        <v>350</v>
      </c>
      <c r="BN41" s="667"/>
      <c r="BO41" s="667"/>
      <c r="BP41" s="667"/>
      <c r="BQ41" s="667"/>
      <c r="BR41" s="667"/>
      <c r="BS41" s="667"/>
      <c r="BT41" s="667"/>
      <c r="BU41" s="668"/>
      <c r="BV41" s="628" t="s">
        <v>233</v>
      </c>
      <c r="BW41" s="629"/>
      <c r="BX41" s="629"/>
      <c r="BY41" s="629"/>
      <c r="BZ41" s="629"/>
      <c r="CA41" s="629"/>
      <c r="CB41" s="669"/>
      <c r="CD41" s="670" t="s">
        <v>351</v>
      </c>
      <c r="CE41" s="667"/>
      <c r="CF41" s="667"/>
      <c r="CG41" s="667"/>
      <c r="CH41" s="667"/>
      <c r="CI41" s="667"/>
      <c r="CJ41" s="667"/>
      <c r="CK41" s="667"/>
      <c r="CL41" s="667"/>
      <c r="CM41" s="667"/>
      <c r="CN41" s="667"/>
      <c r="CO41" s="667"/>
      <c r="CP41" s="667"/>
      <c r="CQ41" s="668"/>
      <c r="CR41" s="628" t="s">
        <v>129</v>
      </c>
      <c r="CS41" s="639"/>
      <c r="CT41" s="639"/>
      <c r="CU41" s="639"/>
      <c r="CV41" s="639"/>
      <c r="CW41" s="639"/>
      <c r="CX41" s="639"/>
      <c r="CY41" s="640"/>
      <c r="CZ41" s="631" t="s">
        <v>233</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352</v>
      </c>
      <c r="C42" s="626"/>
      <c r="D42" s="626"/>
      <c r="E42" s="626"/>
      <c r="F42" s="626"/>
      <c r="G42" s="626"/>
      <c r="H42" s="626"/>
      <c r="I42" s="626"/>
      <c r="J42" s="626"/>
      <c r="K42" s="626"/>
      <c r="L42" s="626"/>
      <c r="M42" s="626"/>
      <c r="N42" s="626"/>
      <c r="O42" s="626"/>
      <c r="P42" s="626"/>
      <c r="Q42" s="627"/>
      <c r="R42" s="628" t="s">
        <v>129</v>
      </c>
      <c r="S42" s="629"/>
      <c r="T42" s="629"/>
      <c r="U42" s="629"/>
      <c r="V42" s="629"/>
      <c r="W42" s="629"/>
      <c r="X42" s="629"/>
      <c r="Y42" s="630"/>
      <c r="Z42" s="655" t="s">
        <v>244</v>
      </c>
      <c r="AA42" s="655"/>
      <c r="AB42" s="655"/>
      <c r="AC42" s="655"/>
      <c r="AD42" s="656" t="s">
        <v>129</v>
      </c>
      <c r="AE42" s="656"/>
      <c r="AF42" s="656"/>
      <c r="AG42" s="656"/>
      <c r="AH42" s="656"/>
      <c r="AI42" s="656"/>
      <c r="AJ42" s="656"/>
      <c r="AK42" s="656"/>
      <c r="AL42" s="631" t="s">
        <v>129</v>
      </c>
      <c r="AM42" s="632"/>
      <c r="AN42" s="632"/>
      <c r="AO42" s="657"/>
      <c r="AQ42" s="675" t="s">
        <v>353</v>
      </c>
      <c r="AR42" s="676"/>
      <c r="AS42" s="676"/>
      <c r="AT42" s="676"/>
      <c r="AU42" s="676"/>
      <c r="AV42" s="676"/>
      <c r="AW42" s="676"/>
      <c r="AX42" s="676"/>
      <c r="AY42" s="677"/>
      <c r="AZ42" s="608">
        <v>140313</v>
      </c>
      <c r="BA42" s="643"/>
      <c r="BB42" s="643"/>
      <c r="BC42" s="643"/>
      <c r="BD42" s="609"/>
      <c r="BE42" s="609"/>
      <c r="BF42" s="658"/>
      <c r="BG42" s="673"/>
      <c r="BH42" s="674"/>
      <c r="BI42" s="674"/>
      <c r="BJ42" s="674"/>
      <c r="BK42" s="674"/>
      <c r="BL42" s="223"/>
      <c r="BM42" s="659" t="s">
        <v>354</v>
      </c>
      <c r="BN42" s="659"/>
      <c r="BO42" s="659"/>
      <c r="BP42" s="659"/>
      <c r="BQ42" s="659"/>
      <c r="BR42" s="659"/>
      <c r="BS42" s="659"/>
      <c r="BT42" s="659"/>
      <c r="BU42" s="660"/>
      <c r="BV42" s="608">
        <v>310</v>
      </c>
      <c r="BW42" s="643"/>
      <c r="BX42" s="643"/>
      <c r="BY42" s="643"/>
      <c r="BZ42" s="643"/>
      <c r="CA42" s="643"/>
      <c r="CB42" s="661"/>
      <c r="CD42" s="625" t="s">
        <v>355</v>
      </c>
      <c r="CE42" s="626"/>
      <c r="CF42" s="626"/>
      <c r="CG42" s="626"/>
      <c r="CH42" s="626"/>
      <c r="CI42" s="626"/>
      <c r="CJ42" s="626"/>
      <c r="CK42" s="626"/>
      <c r="CL42" s="626"/>
      <c r="CM42" s="626"/>
      <c r="CN42" s="626"/>
      <c r="CO42" s="626"/>
      <c r="CP42" s="626"/>
      <c r="CQ42" s="627"/>
      <c r="CR42" s="628">
        <v>781510</v>
      </c>
      <c r="CS42" s="639"/>
      <c r="CT42" s="639"/>
      <c r="CU42" s="639"/>
      <c r="CV42" s="639"/>
      <c r="CW42" s="639"/>
      <c r="CX42" s="639"/>
      <c r="CY42" s="640"/>
      <c r="CZ42" s="631">
        <v>12.8</v>
      </c>
      <c r="DA42" s="641"/>
      <c r="DB42" s="641"/>
      <c r="DC42" s="642"/>
      <c r="DD42" s="634">
        <v>316404</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356</v>
      </c>
      <c r="C43" s="626"/>
      <c r="D43" s="626"/>
      <c r="E43" s="626"/>
      <c r="F43" s="626"/>
      <c r="G43" s="626"/>
      <c r="H43" s="626"/>
      <c r="I43" s="626"/>
      <c r="J43" s="626"/>
      <c r="K43" s="626"/>
      <c r="L43" s="626"/>
      <c r="M43" s="626"/>
      <c r="N43" s="626"/>
      <c r="O43" s="626"/>
      <c r="P43" s="626"/>
      <c r="Q43" s="627"/>
      <c r="R43" s="628">
        <v>99214</v>
      </c>
      <c r="S43" s="629"/>
      <c r="T43" s="629"/>
      <c r="U43" s="629"/>
      <c r="V43" s="629"/>
      <c r="W43" s="629"/>
      <c r="X43" s="629"/>
      <c r="Y43" s="630"/>
      <c r="Z43" s="655">
        <v>1.6</v>
      </c>
      <c r="AA43" s="655"/>
      <c r="AB43" s="655"/>
      <c r="AC43" s="655"/>
      <c r="AD43" s="656" t="s">
        <v>244</v>
      </c>
      <c r="AE43" s="656"/>
      <c r="AF43" s="656"/>
      <c r="AG43" s="656"/>
      <c r="AH43" s="656"/>
      <c r="AI43" s="656"/>
      <c r="AJ43" s="656"/>
      <c r="AK43" s="656"/>
      <c r="AL43" s="631" t="s">
        <v>129</v>
      </c>
      <c r="AM43" s="632"/>
      <c r="AN43" s="632"/>
      <c r="AO43" s="657"/>
      <c r="BV43" s="224"/>
      <c r="BW43" s="224"/>
      <c r="BX43" s="224"/>
      <c r="BY43" s="224"/>
      <c r="BZ43" s="224"/>
      <c r="CA43" s="224"/>
      <c r="CB43" s="224"/>
      <c r="CD43" s="625" t="s">
        <v>357</v>
      </c>
      <c r="CE43" s="626"/>
      <c r="CF43" s="626"/>
      <c r="CG43" s="626"/>
      <c r="CH43" s="626"/>
      <c r="CI43" s="626"/>
      <c r="CJ43" s="626"/>
      <c r="CK43" s="626"/>
      <c r="CL43" s="626"/>
      <c r="CM43" s="626"/>
      <c r="CN43" s="626"/>
      <c r="CO43" s="626"/>
      <c r="CP43" s="626"/>
      <c r="CQ43" s="627"/>
      <c r="CR43" s="628">
        <v>16120</v>
      </c>
      <c r="CS43" s="639"/>
      <c r="CT43" s="639"/>
      <c r="CU43" s="639"/>
      <c r="CV43" s="639"/>
      <c r="CW43" s="639"/>
      <c r="CX43" s="639"/>
      <c r="CY43" s="640"/>
      <c r="CZ43" s="631">
        <v>0.3</v>
      </c>
      <c r="DA43" s="641"/>
      <c r="DB43" s="641"/>
      <c r="DC43" s="642"/>
      <c r="DD43" s="634">
        <v>16120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358</v>
      </c>
      <c r="C44" s="606"/>
      <c r="D44" s="606"/>
      <c r="E44" s="606"/>
      <c r="F44" s="606"/>
      <c r="G44" s="606"/>
      <c r="H44" s="606"/>
      <c r="I44" s="606"/>
      <c r="J44" s="606"/>
      <c r="K44" s="606"/>
      <c r="L44" s="606"/>
      <c r="M44" s="606"/>
      <c r="N44" s="606"/>
      <c r="O44" s="606"/>
      <c r="P44" s="606"/>
      <c r="Q44" s="607"/>
      <c r="R44" s="608">
        <v>6188685</v>
      </c>
      <c r="S44" s="643"/>
      <c r="T44" s="643"/>
      <c r="U44" s="643"/>
      <c r="V44" s="643"/>
      <c r="W44" s="643"/>
      <c r="X44" s="643"/>
      <c r="Y44" s="644"/>
      <c r="Z44" s="645">
        <v>100</v>
      </c>
      <c r="AA44" s="645"/>
      <c r="AB44" s="645"/>
      <c r="AC44" s="645"/>
      <c r="AD44" s="646">
        <v>3175624</v>
      </c>
      <c r="AE44" s="646"/>
      <c r="AF44" s="646"/>
      <c r="AG44" s="646"/>
      <c r="AH44" s="646"/>
      <c r="AI44" s="646"/>
      <c r="AJ44" s="646"/>
      <c r="AK44" s="646"/>
      <c r="AL44" s="611">
        <v>100</v>
      </c>
      <c r="AM44" s="647"/>
      <c r="AN44" s="647"/>
      <c r="AO44" s="648"/>
      <c r="CD44" s="649" t="s">
        <v>304</v>
      </c>
      <c r="CE44" s="650"/>
      <c r="CF44" s="625" t="s">
        <v>359</v>
      </c>
      <c r="CG44" s="626"/>
      <c r="CH44" s="626"/>
      <c r="CI44" s="626"/>
      <c r="CJ44" s="626"/>
      <c r="CK44" s="626"/>
      <c r="CL44" s="626"/>
      <c r="CM44" s="626"/>
      <c r="CN44" s="626"/>
      <c r="CO44" s="626"/>
      <c r="CP44" s="626"/>
      <c r="CQ44" s="627"/>
      <c r="CR44" s="628">
        <v>764669</v>
      </c>
      <c r="CS44" s="629"/>
      <c r="CT44" s="629"/>
      <c r="CU44" s="629"/>
      <c r="CV44" s="629"/>
      <c r="CW44" s="629"/>
      <c r="CX44" s="629"/>
      <c r="CY44" s="630"/>
      <c r="CZ44" s="631">
        <v>12.5</v>
      </c>
      <c r="DA44" s="632"/>
      <c r="DB44" s="632"/>
      <c r="DC44" s="633"/>
      <c r="DD44" s="634">
        <v>299563</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360</v>
      </c>
      <c r="CG45" s="626"/>
      <c r="CH45" s="626"/>
      <c r="CI45" s="626"/>
      <c r="CJ45" s="626"/>
      <c r="CK45" s="626"/>
      <c r="CL45" s="626"/>
      <c r="CM45" s="626"/>
      <c r="CN45" s="626"/>
      <c r="CO45" s="626"/>
      <c r="CP45" s="626"/>
      <c r="CQ45" s="627"/>
      <c r="CR45" s="628">
        <v>152179</v>
      </c>
      <c r="CS45" s="639"/>
      <c r="CT45" s="639"/>
      <c r="CU45" s="639"/>
      <c r="CV45" s="639"/>
      <c r="CW45" s="639"/>
      <c r="CX45" s="639"/>
      <c r="CY45" s="640"/>
      <c r="CZ45" s="631">
        <v>2.5</v>
      </c>
      <c r="DA45" s="641"/>
      <c r="DB45" s="641"/>
      <c r="DC45" s="642"/>
      <c r="DD45" s="634">
        <v>4826</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362</v>
      </c>
      <c r="CG46" s="626"/>
      <c r="CH46" s="626"/>
      <c r="CI46" s="626"/>
      <c r="CJ46" s="626"/>
      <c r="CK46" s="626"/>
      <c r="CL46" s="626"/>
      <c r="CM46" s="626"/>
      <c r="CN46" s="626"/>
      <c r="CO46" s="626"/>
      <c r="CP46" s="626"/>
      <c r="CQ46" s="627"/>
      <c r="CR46" s="628">
        <v>602733</v>
      </c>
      <c r="CS46" s="629"/>
      <c r="CT46" s="629"/>
      <c r="CU46" s="629"/>
      <c r="CV46" s="629"/>
      <c r="CW46" s="629"/>
      <c r="CX46" s="629"/>
      <c r="CY46" s="630"/>
      <c r="CZ46" s="631">
        <v>9.9</v>
      </c>
      <c r="DA46" s="632"/>
      <c r="DB46" s="632"/>
      <c r="DC46" s="633"/>
      <c r="DD46" s="634">
        <v>294680</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364</v>
      </c>
      <c r="CG47" s="626"/>
      <c r="CH47" s="626"/>
      <c r="CI47" s="626"/>
      <c r="CJ47" s="626"/>
      <c r="CK47" s="626"/>
      <c r="CL47" s="626"/>
      <c r="CM47" s="626"/>
      <c r="CN47" s="626"/>
      <c r="CO47" s="626"/>
      <c r="CP47" s="626"/>
      <c r="CQ47" s="627"/>
      <c r="CR47" s="628">
        <v>16841</v>
      </c>
      <c r="CS47" s="639"/>
      <c r="CT47" s="639"/>
      <c r="CU47" s="639"/>
      <c r="CV47" s="639"/>
      <c r="CW47" s="639"/>
      <c r="CX47" s="639"/>
      <c r="CY47" s="640"/>
      <c r="CZ47" s="631">
        <v>0.3</v>
      </c>
      <c r="DA47" s="641"/>
      <c r="DB47" s="641"/>
      <c r="DC47" s="642"/>
      <c r="DD47" s="634">
        <v>16841</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365</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366</v>
      </c>
      <c r="CG48" s="626"/>
      <c r="CH48" s="626"/>
      <c r="CI48" s="626"/>
      <c r="CJ48" s="626"/>
      <c r="CK48" s="626"/>
      <c r="CL48" s="626"/>
      <c r="CM48" s="626"/>
      <c r="CN48" s="626"/>
      <c r="CO48" s="626"/>
      <c r="CP48" s="626"/>
      <c r="CQ48" s="627"/>
      <c r="CR48" s="628" t="s">
        <v>129</v>
      </c>
      <c r="CS48" s="629"/>
      <c r="CT48" s="629"/>
      <c r="CU48" s="629"/>
      <c r="CV48" s="629"/>
      <c r="CW48" s="629"/>
      <c r="CX48" s="629"/>
      <c r="CY48" s="630"/>
      <c r="CZ48" s="631" t="s">
        <v>129</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367</v>
      </c>
      <c r="CE49" s="606"/>
      <c r="CF49" s="606"/>
      <c r="CG49" s="606"/>
      <c r="CH49" s="606"/>
      <c r="CI49" s="606"/>
      <c r="CJ49" s="606"/>
      <c r="CK49" s="606"/>
      <c r="CL49" s="606"/>
      <c r="CM49" s="606"/>
      <c r="CN49" s="606"/>
      <c r="CO49" s="606"/>
      <c r="CP49" s="606"/>
      <c r="CQ49" s="607"/>
      <c r="CR49" s="608">
        <v>6119086</v>
      </c>
      <c r="CS49" s="609"/>
      <c r="CT49" s="609"/>
      <c r="CU49" s="609"/>
      <c r="CV49" s="609"/>
      <c r="CW49" s="609"/>
      <c r="CX49" s="609"/>
      <c r="CY49" s="610"/>
      <c r="CZ49" s="611">
        <v>100</v>
      </c>
      <c r="DA49" s="612"/>
      <c r="DB49" s="612"/>
      <c r="DC49" s="613"/>
      <c r="DD49" s="614">
        <v>4762489</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TTtGfDf3f8+F9gZNnWTLWZGPisakYSpwbjkuj2hkaOm4BwmU9BD9KNhqeo4LQqFL6tHfVeR768/fsp6pU6I7+A==" saltValue="Ec7AwR83T8daiezg8RkF4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2" zoomScale="70" zoomScaleNormal="25" zoomScaleSheetLayoutView="70" workbookViewId="0">
      <selection activeCell="AP86" sqref="AP86:AT86"/>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8" t="s">
        <v>368</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369</v>
      </c>
      <c r="DK2" s="1120"/>
      <c r="DL2" s="1120"/>
      <c r="DM2" s="1120"/>
      <c r="DN2" s="1120"/>
      <c r="DO2" s="1121"/>
      <c r="DP2" s="231"/>
      <c r="DQ2" s="1119" t="s">
        <v>370</v>
      </c>
      <c r="DR2" s="1120"/>
      <c r="DS2" s="1120"/>
      <c r="DT2" s="1120"/>
      <c r="DU2" s="1120"/>
      <c r="DV2" s="1120"/>
      <c r="DW2" s="1120"/>
      <c r="DX2" s="1120"/>
      <c r="DY2" s="1120"/>
      <c r="DZ2" s="1121"/>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371</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373</v>
      </c>
      <c r="B5" s="1024"/>
      <c r="C5" s="1024"/>
      <c r="D5" s="1024"/>
      <c r="E5" s="1024"/>
      <c r="F5" s="1024"/>
      <c r="G5" s="1024"/>
      <c r="H5" s="1024"/>
      <c r="I5" s="1024"/>
      <c r="J5" s="1024"/>
      <c r="K5" s="1024"/>
      <c r="L5" s="1024"/>
      <c r="M5" s="1024"/>
      <c r="N5" s="1024"/>
      <c r="O5" s="1024"/>
      <c r="P5" s="1025"/>
      <c r="Q5" s="1029" t="s">
        <v>374</v>
      </c>
      <c r="R5" s="1030"/>
      <c r="S5" s="1030"/>
      <c r="T5" s="1030"/>
      <c r="U5" s="1031"/>
      <c r="V5" s="1029" t="s">
        <v>375</v>
      </c>
      <c r="W5" s="1030"/>
      <c r="X5" s="1030"/>
      <c r="Y5" s="1030"/>
      <c r="Z5" s="1031"/>
      <c r="AA5" s="1029" t="s">
        <v>376</v>
      </c>
      <c r="AB5" s="1030"/>
      <c r="AC5" s="1030"/>
      <c r="AD5" s="1030"/>
      <c r="AE5" s="1030"/>
      <c r="AF5" s="1122" t="s">
        <v>377</v>
      </c>
      <c r="AG5" s="1030"/>
      <c r="AH5" s="1030"/>
      <c r="AI5" s="1030"/>
      <c r="AJ5" s="1043"/>
      <c r="AK5" s="1030" t="s">
        <v>378</v>
      </c>
      <c r="AL5" s="1030"/>
      <c r="AM5" s="1030"/>
      <c r="AN5" s="1030"/>
      <c r="AO5" s="1031"/>
      <c r="AP5" s="1029" t="s">
        <v>379</v>
      </c>
      <c r="AQ5" s="1030"/>
      <c r="AR5" s="1030"/>
      <c r="AS5" s="1030"/>
      <c r="AT5" s="1031"/>
      <c r="AU5" s="1029" t="s">
        <v>380</v>
      </c>
      <c r="AV5" s="1030"/>
      <c r="AW5" s="1030"/>
      <c r="AX5" s="1030"/>
      <c r="AY5" s="1043"/>
      <c r="AZ5" s="235"/>
      <c r="BA5" s="235"/>
      <c r="BB5" s="235"/>
      <c r="BC5" s="235"/>
      <c r="BD5" s="235"/>
      <c r="BE5" s="236"/>
      <c r="BF5" s="236"/>
      <c r="BG5" s="236"/>
      <c r="BH5" s="236"/>
      <c r="BI5" s="236"/>
      <c r="BJ5" s="236"/>
      <c r="BK5" s="236"/>
      <c r="BL5" s="236"/>
      <c r="BM5" s="236"/>
      <c r="BN5" s="236"/>
      <c r="BO5" s="236"/>
      <c r="BP5" s="236"/>
      <c r="BQ5" s="1023" t="s">
        <v>381</v>
      </c>
      <c r="BR5" s="1024"/>
      <c r="BS5" s="1024"/>
      <c r="BT5" s="1024"/>
      <c r="BU5" s="1024"/>
      <c r="BV5" s="1024"/>
      <c r="BW5" s="1024"/>
      <c r="BX5" s="1024"/>
      <c r="BY5" s="1024"/>
      <c r="BZ5" s="1024"/>
      <c r="CA5" s="1024"/>
      <c r="CB5" s="1024"/>
      <c r="CC5" s="1024"/>
      <c r="CD5" s="1024"/>
      <c r="CE5" s="1024"/>
      <c r="CF5" s="1024"/>
      <c r="CG5" s="1025"/>
      <c r="CH5" s="1029" t="s">
        <v>382</v>
      </c>
      <c r="CI5" s="1030"/>
      <c r="CJ5" s="1030"/>
      <c r="CK5" s="1030"/>
      <c r="CL5" s="1031"/>
      <c r="CM5" s="1029" t="s">
        <v>383</v>
      </c>
      <c r="CN5" s="1030"/>
      <c r="CO5" s="1030"/>
      <c r="CP5" s="1030"/>
      <c r="CQ5" s="1031"/>
      <c r="CR5" s="1029" t="s">
        <v>384</v>
      </c>
      <c r="CS5" s="1030"/>
      <c r="CT5" s="1030"/>
      <c r="CU5" s="1030"/>
      <c r="CV5" s="1031"/>
      <c r="CW5" s="1029" t="s">
        <v>385</v>
      </c>
      <c r="CX5" s="1030"/>
      <c r="CY5" s="1030"/>
      <c r="CZ5" s="1030"/>
      <c r="DA5" s="1031"/>
      <c r="DB5" s="1029" t="s">
        <v>386</v>
      </c>
      <c r="DC5" s="1030"/>
      <c r="DD5" s="1030"/>
      <c r="DE5" s="1030"/>
      <c r="DF5" s="1031"/>
      <c r="DG5" s="1112" t="s">
        <v>387</v>
      </c>
      <c r="DH5" s="1113"/>
      <c r="DI5" s="1113"/>
      <c r="DJ5" s="1113"/>
      <c r="DK5" s="1114"/>
      <c r="DL5" s="1112" t="s">
        <v>388</v>
      </c>
      <c r="DM5" s="1113"/>
      <c r="DN5" s="1113"/>
      <c r="DO5" s="1113"/>
      <c r="DP5" s="1114"/>
      <c r="DQ5" s="1029" t="s">
        <v>389</v>
      </c>
      <c r="DR5" s="1030"/>
      <c r="DS5" s="1030"/>
      <c r="DT5" s="1030"/>
      <c r="DU5" s="1031"/>
      <c r="DV5" s="1029" t="s">
        <v>380</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15">
      <c r="A7" s="239">
        <v>1</v>
      </c>
      <c r="B7" s="1075" t="s">
        <v>390</v>
      </c>
      <c r="C7" s="1076"/>
      <c r="D7" s="1076"/>
      <c r="E7" s="1076"/>
      <c r="F7" s="1076"/>
      <c r="G7" s="1076"/>
      <c r="H7" s="1076"/>
      <c r="I7" s="1076"/>
      <c r="J7" s="1076"/>
      <c r="K7" s="1076"/>
      <c r="L7" s="1076"/>
      <c r="M7" s="1076"/>
      <c r="N7" s="1076"/>
      <c r="O7" s="1076"/>
      <c r="P7" s="1077"/>
      <c r="Q7" s="1130">
        <v>6189</v>
      </c>
      <c r="R7" s="1131"/>
      <c r="S7" s="1131"/>
      <c r="T7" s="1131"/>
      <c r="U7" s="1131"/>
      <c r="V7" s="1131">
        <v>6119</v>
      </c>
      <c r="W7" s="1131"/>
      <c r="X7" s="1131"/>
      <c r="Y7" s="1131"/>
      <c r="Z7" s="1131"/>
      <c r="AA7" s="1131">
        <v>70</v>
      </c>
      <c r="AB7" s="1131"/>
      <c r="AC7" s="1131"/>
      <c r="AD7" s="1131"/>
      <c r="AE7" s="1132"/>
      <c r="AF7" s="1133">
        <v>69</v>
      </c>
      <c r="AG7" s="1134"/>
      <c r="AH7" s="1134"/>
      <c r="AI7" s="1134"/>
      <c r="AJ7" s="1135"/>
      <c r="AK7" s="1136">
        <v>225</v>
      </c>
      <c r="AL7" s="1137"/>
      <c r="AM7" s="1137"/>
      <c r="AN7" s="1137"/>
      <c r="AO7" s="1137"/>
      <c r="AP7" s="1137">
        <v>4987</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c r="BT7" s="1128"/>
      <c r="BU7" s="1128"/>
      <c r="BV7" s="1128"/>
      <c r="BW7" s="1128"/>
      <c r="BX7" s="1128"/>
      <c r="BY7" s="1128"/>
      <c r="BZ7" s="1128"/>
      <c r="CA7" s="1128"/>
      <c r="CB7" s="1128"/>
      <c r="CC7" s="1128"/>
      <c r="CD7" s="1128"/>
      <c r="CE7" s="1128"/>
      <c r="CF7" s="1128"/>
      <c r="CG7" s="1140"/>
      <c r="CH7" s="1124"/>
      <c r="CI7" s="1125"/>
      <c r="CJ7" s="1125"/>
      <c r="CK7" s="1125"/>
      <c r="CL7" s="1126"/>
      <c r="CM7" s="1124"/>
      <c r="CN7" s="1125"/>
      <c r="CO7" s="1125"/>
      <c r="CP7" s="1125"/>
      <c r="CQ7" s="1126"/>
      <c r="CR7" s="1124"/>
      <c r="CS7" s="1125"/>
      <c r="CT7" s="1125"/>
      <c r="CU7" s="1125"/>
      <c r="CV7" s="1126"/>
      <c r="CW7" s="1124"/>
      <c r="CX7" s="1125"/>
      <c r="CY7" s="1125"/>
      <c r="CZ7" s="1125"/>
      <c r="DA7" s="1126"/>
      <c r="DB7" s="1124"/>
      <c r="DC7" s="1125"/>
      <c r="DD7" s="1125"/>
      <c r="DE7" s="1125"/>
      <c r="DF7" s="1126"/>
      <c r="DG7" s="1124"/>
      <c r="DH7" s="1125"/>
      <c r="DI7" s="1125"/>
      <c r="DJ7" s="1125"/>
      <c r="DK7" s="1126"/>
      <c r="DL7" s="1124"/>
      <c r="DM7" s="1125"/>
      <c r="DN7" s="1125"/>
      <c r="DO7" s="1125"/>
      <c r="DP7" s="1126"/>
      <c r="DQ7" s="1124"/>
      <c r="DR7" s="1125"/>
      <c r="DS7" s="1125"/>
      <c r="DT7" s="1125"/>
      <c r="DU7" s="1126"/>
      <c r="DV7" s="1127"/>
      <c r="DW7" s="1128"/>
      <c r="DX7" s="1128"/>
      <c r="DY7" s="1128"/>
      <c r="DZ7" s="1129"/>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391</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392</v>
      </c>
      <c r="B23" s="965" t="s">
        <v>393</v>
      </c>
      <c r="C23" s="966"/>
      <c r="D23" s="966"/>
      <c r="E23" s="966"/>
      <c r="F23" s="966"/>
      <c r="G23" s="966"/>
      <c r="H23" s="966"/>
      <c r="I23" s="966"/>
      <c r="J23" s="966"/>
      <c r="K23" s="966"/>
      <c r="L23" s="966"/>
      <c r="M23" s="966"/>
      <c r="N23" s="966"/>
      <c r="O23" s="966"/>
      <c r="P23" s="976"/>
      <c r="Q23" s="1095">
        <v>6189</v>
      </c>
      <c r="R23" s="1089"/>
      <c r="S23" s="1089"/>
      <c r="T23" s="1089"/>
      <c r="U23" s="1089"/>
      <c r="V23" s="1089">
        <v>6119</v>
      </c>
      <c r="W23" s="1089"/>
      <c r="X23" s="1089"/>
      <c r="Y23" s="1089"/>
      <c r="Z23" s="1089"/>
      <c r="AA23" s="1089">
        <v>70</v>
      </c>
      <c r="AB23" s="1089"/>
      <c r="AC23" s="1089"/>
      <c r="AD23" s="1089"/>
      <c r="AE23" s="1096"/>
      <c r="AF23" s="1097">
        <v>69</v>
      </c>
      <c r="AG23" s="1089"/>
      <c r="AH23" s="1089"/>
      <c r="AI23" s="1089"/>
      <c r="AJ23" s="1098"/>
      <c r="AK23" s="1099"/>
      <c r="AL23" s="1100"/>
      <c r="AM23" s="1100"/>
      <c r="AN23" s="1100"/>
      <c r="AO23" s="1100"/>
      <c r="AP23" s="1089">
        <v>4987</v>
      </c>
      <c r="AQ23" s="1089"/>
      <c r="AR23" s="1089"/>
      <c r="AS23" s="1089"/>
      <c r="AT23" s="1089"/>
      <c r="AU23" s="1090"/>
      <c r="AV23" s="1090"/>
      <c r="AW23" s="1090"/>
      <c r="AX23" s="1090"/>
      <c r="AY23" s="1091"/>
      <c r="AZ23" s="1092" t="s">
        <v>394</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395</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396</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373</v>
      </c>
      <c r="B26" s="1024"/>
      <c r="C26" s="1024"/>
      <c r="D26" s="1024"/>
      <c r="E26" s="1024"/>
      <c r="F26" s="1024"/>
      <c r="G26" s="1024"/>
      <c r="H26" s="1024"/>
      <c r="I26" s="1024"/>
      <c r="J26" s="1024"/>
      <c r="K26" s="1024"/>
      <c r="L26" s="1024"/>
      <c r="M26" s="1024"/>
      <c r="N26" s="1024"/>
      <c r="O26" s="1024"/>
      <c r="P26" s="1025"/>
      <c r="Q26" s="1029" t="s">
        <v>397</v>
      </c>
      <c r="R26" s="1030"/>
      <c r="S26" s="1030"/>
      <c r="T26" s="1030"/>
      <c r="U26" s="1031"/>
      <c r="V26" s="1029" t="s">
        <v>398</v>
      </c>
      <c r="W26" s="1030"/>
      <c r="X26" s="1030"/>
      <c r="Y26" s="1030"/>
      <c r="Z26" s="1031"/>
      <c r="AA26" s="1029" t="s">
        <v>399</v>
      </c>
      <c r="AB26" s="1030"/>
      <c r="AC26" s="1030"/>
      <c r="AD26" s="1030"/>
      <c r="AE26" s="1030"/>
      <c r="AF26" s="1083" t="s">
        <v>400</v>
      </c>
      <c r="AG26" s="1036"/>
      <c r="AH26" s="1036"/>
      <c r="AI26" s="1036"/>
      <c r="AJ26" s="1084"/>
      <c r="AK26" s="1030" t="s">
        <v>401</v>
      </c>
      <c r="AL26" s="1030"/>
      <c r="AM26" s="1030"/>
      <c r="AN26" s="1030"/>
      <c r="AO26" s="1031"/>
      <c r="AP26" s="1029" t="s">
        <v>402</v>
      </c>
      <c r="AQ26" s="1030"/>
      <c r="AR26" s="1030"/>
      <c r="AS26" s="1030"/>
      <c r="AT26" s="1031"/>
      <c r="AU26" s="1029" t="s">
        <v>403</v>
      </c>
      <c r="AV26" s="1030"/>
      <c r="AW26" s="1030"/>
      <c r="AX26" s="1030"/>
      <c r="AY26" s="1031"/>
      <c r="AZ26" s="1029" t="s">
        <v>404</v>
      </c>
      <c r="BA26" s="1030"/>
      <c r="BB26" s="1030"/>
      <c r="BC26" s="1030"/>
      <c r="BD26" s="1031"/>
      <c r="BE26" s="1029" t="s">
        <v>380</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405</v>
      </c>
      <c r="C28" s="1076"/>
      <c r="D28" s="1076"/>
      <c r="E28" s="1076"/>
      <c r="F28" s="1076"/>
      <c r="G28" s="1076"/>
      <c r="H28" s="1076"/>
      <c r="I28" s="1076"/>
      <c r="J28" s="1076"/>
      <c r="K28" s="1076"/>
      <c r="L28" s="1076"/>
      <c r="M28" s="1076"/>
      <c r="N28" s="1076"/>
      <c r="O28" s="1076"/>
      <c r="P28" s="1077"/>
      <c r="Q28" s="1078">
        <v>1003</v>
      </c>
      <c r="R28" s="1079"/>
      <c r="S28" s="1079"/>
      <c r="T28" s="1079"/>
      <c r="U28" s="1079"/>
      <c r="V28" s="1079">
        <v>981</v>
      </c>
      <c r="W28" s="1079"/>
      <c r="X28" s="1079"/>
      <c r="Y28" s="1079"/>
      <c r="Z28" s="1079"/>
      <c r="AA28" s="1079">
        <v>22</v>
      </c>
      <c r="AB28" s="1079"/>
      <c r="AC28" s="1079"/>
      <c r="AD28" s="1079"/>
      <c r="AE28" s="1080"/>
      <c r="AF28" s="1081">
        <v>22</v>
      </c>
      <c r="AG28" s="1079"/>
      <c r="AH28" s="1079"/>
      <c r="AI28" s="1079"/>
      <c r="AJ28" s="1082"/>
      <c r="AK28" s="1070">
        <v>36</v>
      </c>
      <c r="AL28" s="1071"/>
      <c r="AM28" s="1071"/>
      <c r="AN28" s="1071"/>
      <c r="AO28" s="1071"/>
      <c r="AP28" s="1071" t="s">
        <v>515</v>
      </c>
      <c r="AQ28" s="1071"/>
      <c r="AR28" s="1071"/>
      <c r="AS28" s="1071"/>
      <c r="AT28" s="1071"/>
      <c r="AU28" s="1071" t="s">
        <v>515</v>
      </c>
      <c r="AV28" s="1071"/>
      <c r="AW28" s="1071"/>
      <c r="AX28" s="1071"/>
      <c r="AY28" s="1071"/>
      <c r="AZ28" s="1072" t="s">
        <v>515</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406</v>
      </c>
      <c r="C29" s="1059"/>
      <c r="D29" s="1059"/>
      <c r="E29" s="1059"/>
      <c r="F29" s="1059"/>
      <c r="G29" s="1059"/>
      <c r="H29" s="1059"/>
      <c r="I29" s="1059"/>
      <c r="J29" s="1059"/>
      <c r="K29" s="1059"/>
      <c r="L29" s="1059"/>
      <c r="M29" s="1059"/>
      <c r="N29" s="1059"/>
      <c r="O29" s="1059"/>
      <c r="P29" s="1060"/>
      <c r="Q29" s="1066">
        <v>338</v>
      </c>
      <c r="R29" s="1067"/>
      <c r="S29" s="1067"/>
      <c r="T29" s="1067"/>
      <c r="U29" s="1067"/>
      <c r="V29" s="1067">
        <v>336</v>
      </c>
      <c r="W29" s="1067"/>
      <c r="X29" s="1067"/>
      <c r="Y29" s="1067"/>
      <c r="Z29" s="1067"/>
      <c r="AA29" s="1067">
        <v>2</v>
      </c>
      <c r="AB29" s="1067"/>
      <c r="AC29" s="1067"/>
      <c r="AD29" s="1067"/>
      <c r="AE29" s="1068"/>
      <c r="AF29" s="1063">
        <v>2</v>
      </c>
      <c r="AG29" s="1064"/>
      <c r="AH29" s="1064"/>
      <c r="AI29" s="1064"/>
      <c r="AJ29" s="1065"/>
      <c r="AK29" s="1008">
        <v>200</v>
      </c>
      <c r="AL29" s="999"/>
      <c r="AM29" s="999"/>
      <c r="AN29" s="999"/>
      <c r="AO29" s="999"/>
      <c r="AP29" s="999">
        <v>133</v>
      </c>
      <c r="AQ29" s="999"/>
      <c r="AR29" s="999"/>
      <c r="AS29" s="999"/>
      <c r="AT29" s="999"/>
      <c r="AU29" s="999">
        <v>88</v>
      </c>
      <c r="AV29" s="999"/>
      <c r="AW29" s="999"/>
      <c r="AX29" s="999"/>
      <c r="AY29" s="999"/>
      <c r="AZ29" s="1069" t="s">
        <v>515</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407</v>
      </c>
      <c r="C30" s="1059"/>
      <c r="D30" s="1059"/>
      <c r="E30" s="1059"/>
      <c r="F30" s="1059"/>
      <c r="G30" s="1059"/>
      <c r="H30" s="1059"/>
      <c r="I30" s="1059"/>
      <c r="J30" s="1059"/>
      <c r="K30" s="1059"/>
      <c r="L30" s="1059"/>
      <c r="M30" s="1059"/>
      <c r="N30" s="1059"/>
      <c r="O30" s="1059"/>
      <c r="P30" s="1060"/>
      <c r="Q30" s="1066">
        <v>519</v>
      </c>
      <c r="R30" s="1067"/>
      <c r="S30" s="1067"/>
      <c r="T30" s="1067"/>
      <c r="U30" s="1067"/>
      <c r="V30" s="1067">
        <v>486</v>
      </c>
      <c r="W30" s="1067"/>
      <c r="X30" s="1067"/>
      <c r="Y30" s="1067"/>
      <c r="Z30" s="1067"/>
      <c r="AA30" s="1067">
        <v>33</v>
      </c>
      <c r="AB30" s="1067"/>
      <c r="AC30" s="1067"/>
      <c r="AD30" s="1067"/>
      <c r="AE30" s="1068"/>
      <c r="AF30" s="1063">
        <v>33</v>
      </c>
      <c r="AG30" s="1064"/>
      <c r="AH30" s="1064"/>
      <c r="AI30" s="1064"/>
      <c r="AJ30" s="1065"/>
      <c r="AK30" s="1008">
        <v>69</v>
      </c>
      <c r="AL30" s="999"/>
      <c r="AM30" s="999"/>
      <c r="AN30" s="999"/>
      <c r="AO30" s="999"/>
      <c r="AP30" s="999" t="s">
        <v>515</v>
      </c>
      <c r="AQ30" s="999"/>
      <c r="AR30" s="999"/>
      <c r="AS30" s="999"/>
      <c r="AT30" s="999"/>
      <c r="AU30" s="999" t="s">
        <v>515</v>
      </c>
      <c r="AV30" s="999"/>
      <c r="AW30" s="999"/>
      <c r="AX30" s="999"/>
      <c r="AY30" s="999"/>
      <c r="AZ30" s="1069" t="s">
        <v>515</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408</v>
      </c>
      <c r="C31" s="1059"/>
      <c r="D31" s="1059"/>
      <c r="E31" s="1059"/>
      <c r="F31" s="1059"/>
      <c r="G31" s="1059"/>
      <c r="H31" s="1059"/>
      <c r="I31" s="1059"/>
      <c r="J31" s="1059"/>
      <c r="K31" s="1059"/>
      <c r="L31" s="1059"/>
      <c r="M31" s="1059"/>
      <c r="N31" s="1059"/>
      <c r="O31" s="1059"/>
      <c r="P31" s="1060"/>
      <c r="Q31" s="1066">
        <v>72</v>
      </c>
      <c r="R31" s="1067"/>
      <c r="S31" s="1067"/>
      <c r="T31" s="1067"/>
      <c r="U31" s="1067"/>
      <c r="V31" s="1067">
        <v>71</v>
      </c>
      <c r="W31" s="1067"/>
      <c r="X31" s="1067"/>
      <c r="Y31" s="1067"/>
      <c r="Z31" s="1067"/>
      <c r="AA31" s="1067">
        <v>1</v>
      </c>
      <c r="AB31" s="1067"/>
      <c r="AC31" s="1067"/>
      <c r="AD31" s="1067"/>
      <c r="AE31" s="1068"/>
      <c r="AF31" s="1063">
        <v>1</v>
      </c>
      <c r="AG31" s="1064"/>
      <c r="AH31" s="1064"/>
      <c r="AI31" s="1064"/>
      <c r="AJ31" s="1065"/>
      <c r="AK31" s="1008">
        <v>18</v>
      </c>
      <c r="AL31" s="999"/>
      <c r="AM31" s="999"/>
      <c r="AN31" s="999"/>
      <c r="AO31" s="999"/>
      <c r="AP31" s="999" t="s">
        <v>515</v>
      </c>
      <c r="AQ31" s="999"/>
      <c r="AR31" s="999"/>
      <c r="AS31" s="999"/>
      <c r="AT31" s="999"/>
      <c r="AU31" s="999" t="s">
        <v>515</v>
      </c>
      <c r="AV31" s="999"/>
      <c r="AW31" s="999"/>
      <c r="AX31" s="999"/>
      <c r="AY31" s="999"/>
      <c r="AZ31" s="1069" t="s">
        <v>515</v>
      </c>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409</v>
      </c>
      <c r="C32" s="1059"/>
      <c r="D32" s="1059"/>
      <c r="E32" s="1059"/>
      <c r="F32" s="1059"/>
      <c r="G32" s="1059"/>
      <c r="H32" s="1059"/>
      <c r="I32" s="1059"/>
      <c r="J32" s="1059"/>
      <c r="K32" s="1059"/>
      <c r="L32" s="1059"/>
      <c r="M32" s="1059"/>
      <c r="N32" s="1059"/>
      <c r="O32" s="1059"/>
      <c r="P32" s="1060"/>
      <c r="Q32" s="1066">
        <v>181</v>
      </c>
      <c r="R32" s="1067"/>
      <c r="S32" s="1067"/>
      <c r="T32" s="1067"/>
      <c r="U32" s="1067"/>
      <c r="V32" s="1067">
        <v>180</v>
      </c>
      <c r="W32" s="1067"/>
      <c r="X32" s="1067"/>
      <c r="Y32" s="1067"/>
      <c r="Z32" s="1067"/>
      <c r="AA32" s="1067">
        <v>1</v>
      </c>
      <c r="AB32" s="1067"/>
      <c r="AC32" s="1067"/>
      <c r="AD32" s="1067"/>
      <c r="AE32" s="1068"/>
      <c r="AF32" s="1063">
        <v>1</v>
      </c>
      <c r="AG32" s="1064"/>
      <c r="AH32" s="1064"/>
      <c r="AI32" s="1064"/>
      <c r="AJ32" s="1065"/>
      <c r="AK32" s="1008" t="s">
        <v>515</v>
      </c>
      <c r="AL32" s="999"/>
      <c r="AM32" s="999"/>
      <c r="AN32" s="999"/>
      <c r="AO32" s="999"/>
      <c r="AP32" s="999">
        <v>195</v>
      </c>
      <c r="AQ32" s="999"/>
      <c r="AR32" s="999"/>
      <c r="AS32" s="999"/>
      <c r="AT32" s="999"/>
      <c r="AU32" s="999" t="s">
        <v>515</v>
      </c>
      <c r="AV32" s="999"/>
      <c r="AW32" s="999"/>
      <c r="AX32" s="999"/>
      <c r="AY32" s="999"/>
      <c r="AZ32" s="1069" t="s">
        <v>515</v>
      </c>
      <c r="BA32" s="1069"/>
      <c r="BB32" s="1069"/>
      <c r="BC32" s="1069"/>
      <c r="BD32" s="1069"/>
      <c r="BE32" s="1000" t="s">
        <v>410</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411</v>
      </c>
      <c r="C33" s="1059"/>
      <c r="D33" s="1059"/>
      <c r="E33" s="1059"/>
      <c r="F33" s="1059"/>
      <c r="G33" s="1059"/>
      <c r="H33" s="1059"/>
      <c r="I33" s="1059"/>
      <c r="J33" s="1059"/>
      <c r="K33" s="1059"/>
      <c r="L33" s="1059"/>
      <c r="M33" s="1059"/>
      <c r="N33" s="1059"/>
      <c r="O33" s="1059"/>
      <c r="P33" s="1060"/>
      <c r="Q33" s="1066">
        <v>184</v>
      </c>
      <c r="R33" s="1067"/>
      <c r="S33" s="1067"/>
      <c r="T33" s="1067"/>
      <c r="U33" s="1067"/>
      <c r="V33" s="1067">
        <v>183</v>
      </c>
      <c r="W33" s="1067"/>
      <c r="X33" s="1067"/>
      <c r="Y33" s="1067"/>
      <c r="Z33" s="1067"/>
      <c r="AA33" s="1067">
        <v>1</v>
      </c>
      <c r="AB33" s="1067"/>
      <c r="AC33" s="1067"/>
      <c r="AD33" s="1067"/>
      <c r="AE33" s="1068"/>
      <c r="AF33" s="1063">
        <v>1</v>
      </c>
      <c r="AG33" s="1064"/>
      <c r="AH33" s="1064"/>
      <c r="AI33" s="1064"/>
      <c r="AJ33" s="1065"/>
      <c r="AK33" s="1008">
        <v>146</v>
      </c>
      <c r="AL33" s="999"/>
      <c r="AM33" s="999"/>
      <c r="AN33" s="999"/>
      <c r="AO33" s="999"/>
      <c r="AP33" s="999">
        <v>841</v>
      </c>
      <c r="AQ33" s="999"/>
      <c r="AR33" s="999"/>
      <c r="AS33" s="999"/>
      <c r="AT33" s="999"/>
      <c r="AU33" s="999">
        <v>840</v>
      </c>
      <c r="AV33" s="999"/>
      <c r="AW33" s="999"/>
      <c r="AX33" s="999"/>
      <c r="AY33" s="999"/>
      <c r="AZ33" s="1069"/>
      <c r="BA33" s="1069"/>
      <c r="BB33" s="1069"/>
      <c r="BC33" s="1069"/>
      <c r="BD33" s="1069"/>
      <c r="BE33" s="1000" t="s">
        <v>410</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412</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392</v>
      </c>
      <c r="B63" s="965" t="s">
        <v>413</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60</v>
      </c>
      <c r="AG63" s="987"/>
      <c r="AH63" s="987"/>
      <c r="AI63" s="987"/>
      <c r="AJ63" s="1050"/>
      <c r="AK63" s="1051"/>
      <c r="AL63" s="991"/>
      <c r="AM63" s="991"/>
      <c r="AN63" s="991"/>
      <c r="AO63" s="991"/>
      <c r="AP63" s="987">
        <v>1169</v>
      </c>
      <c r="AQ63" s="987"/>
      <c r="AR63" s="987"/>
      <c r="AS63" s="987"/>
      <c r="AT63" s="987"/>
      <c r="AU63" s="987">
        <v>928</v>
      </c>
      <c r="AV63" s="987"/>
      <c r="AW63" s="987"/>
      <c r="AX63" s="987"/>
      <c r="AY63" s="987"/>
      <c r="AZ63" s="1045"/>
      <c r="BA63" s="1045"/>
      <c r="BB63" s="1045"/>
      <c r="BC63" s="1045"/>
      <c r="BD63" s="1045"/>
      <c r="BE63" s="988"/>
      <c r="BF63" s="988"/>
      <c r="BG63" s="988"/>
      <c r="BH63" s="988"/>
      <c r="BI63" s="989"/>
      <c r="BJ63" s="1046" t="s">
        <v>394</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415</v>
      </c>
      <c r="B66" s="1024"/>
      <c r="C66" s="1024"/>
      <c r="D66" s="1024"/>
      <c r="E66" s="1024"/>
      <c r="F66" s="1024"/>
      <c r="G66" s="1024"/>
      <c r="H66" s="1024"/>
      <c r="I66" s="1024"/>
      <c r="J66" s="1024"/>
      <c r="K66" s="1024"/>
      <c r="L66" s="1024"/>
      <c r="M66" s="1024"/>
      <c r="N66" s="1024"/>
      <c r="O66" s="1024"/>
      <c r="P66" s="1025"/>
      <c r="Q66" s="1029" t="s">
        <v>416</v>
      </c>
      <c r="R66" s="1030"/>
      <c r="S66" s="1030"/>
      <c r="T66" s="1030"/>
      <c r="U66" s="1031"/>
      <c r="V66" s="1029" t="s">
        <v>398</v>
      </c>
      <c r="W66" s="1030"/>
      <c r="X66" s="1030"/>
      <c r="Y66" s="1030"/>
      <c r="Z66" s="1031"/>
      <c r="AA66" s="1029" t="s">
        <v>417</v>
      </c>
      <c r="AB66" s="1030"/>
      <c r="AC66" s="1030"/>
      <c r="AD66" s="1030"/>
      <c r="AE66" s="1031"/>
      <c r="AF66" s="1035" t="s">
        <v>418</v>
      </c>
      <c r="AG66" s="1036"/>
      <c r="AH66" s="1036"/>
      <c r="AI66" s="1036"/>
      <c r="AJ66" s="1037"/>
      <c r="AK66" s="1029" t="s">
        <v>419</v>
      </c>
      <c r="AL66" s="1024"/>
      <c r="AM66" s="1024"/>
      <c r="AN66" s="1024"/>
      <c r="AO66" s="1025"/>
      <c r="AP66" s="1029" t="s">
        <v>420</v>
      </c>
      <c r="AQ66" s="1030"/>
      <c r="AR66" s="1030"/>
      <c r="AS66" s="1030"/>
      <c r="AT66" s="1031"/>
      <c r="AU66" s="1029" t="s">
        <v>421</v>
      </c>
      <c r="AV66" s="1030"/>
      <c r="AW66" s="1030"/>
      <c r="AX66" s="1030"/>
      <c r="AY66" s="1031"/>
      <c r="AZ66" s="1029" t="s">
        <v>380</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578</v>
      </c>
      <c r="C68" s="1014"/>
      <c r="D68" s="1014"/>
      <c r="E68" s="1014"/>
      <c r="F68" s="1014"/>
      <c r="G68" s="1014"/>
      <c r="H68" s="1014"/>
      <c r="I68" s="1014"/>
      <c r="J68" s="1014"/>
      <c r="K68" s="1014"/>
      <c r="L68" s="1014"/>
      <c r="M68" s="1014"/>
      <c r="N68" s="1014"/>
      <c r="O68" s="1014"/>
      <c r="P68" s="1015"/>
      <c r="Q68" s="1016">
        <v>451</v>
      </c>
      <c r="R68" s="1010"/>
      <c r="S68" s="1010"/>
      <c r="T68" s="1010"/>
      <c r="U68" s="1010"/>
      <c r="V68" s="1010">
        <v>445</v>
      </c>
      <c r="W68" s="1010"/>
      <c r="X68" s="1010"/>
      <c r="Y68" s="1010"/>
      <c r="Z68" s="1010"/>
      <c r="AA68" s="1010">
        <v>6</v>
      </c>
      <c r="AB68" s="1010"/>
      <c r="AC68" s="1010"/>
      <c r="AD68" s="1010"/>
      <c r="AE68" s="1010"/>
      <c r="AF68" s="1010">
        <v>6</v>
      </c>
      <c r="AG68" s="1010"/>
      <c r="AH68" s="1010"/>
      <c r="AI68" s="1010"/>
      <c r="AJ68" s="1010"/>
      <c r="AK68" s="1010">
        <v>2</v>
      </c>
      <c r="AL68" s="1010"/>
      <c r="AM68" s="1010"/>
      <c r="AN68" s="1010"/>
      <c r="AO68" s="1010"/>
      <c r="AP68" s="1010" t="s">
        <v>515</v>
      </c>
      <c r="AQ68" s="1010"/>
      <c r="AR68" s="1010"/>
      <c r="AS68" s="1010"/>
      <c r="AT68" s="1010"/>
      <c r="AU68" s="1010" t="s">
        <v>515</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579</v>
      </c>
      <c r="C69" s="1003"/>
      <c r="D69" s="1003"/>
      <c r="E69" s="1003"/>
      <c r="F69" s="1003"/>
      <c r="G69" s="1003"/>
      <c r="H69" s="1003"/>
      <c r="I69" s="1003"/>
      <c r="J69" s="1003"/>
      <c r="K69" s="1003"/>
      <c r="L69" s="1003"/>
      <c r="M69" s="1003"/>
      <c r="N69" s="1003"/>
      <c r="O69" s="1003"/>
      <c r="P69" s="1004"/>
      <c r="Q69" s="1005">
        <v>837</v>
      </c>
      <c r="R69" s="999"/>
      <c r="S69" s="999"/>
      <c r="T69" s="999"/>
      <c r="U69" s="999"/>
      <c r="V69" s="999">
        <v>831</v>
      </c>
      <c r="W69" s="999"/>
      <c r="X69" s="999"/>
      <c r="Y69" s="999"/>
      <c r="Z69" s="999"/>
      <c r="AA69" s="999">
        <v>6</v>
      </c>
      <c r="AB69" s="999"/>
      <c r="AC69" s="999"/>
      <c r="AD69" s="999"/>
      <c r="AE69" s="999"/>
      <c r="AF69" s="999">
        <v>6</v>
      </c>
      <c r="AG69" s="999"/>
      <c r="AH69" s="999"/>
      <c r="AI69" s="999"/>
      <c r="AJ69" s="999"/>
      <c r="AK69" s="999" t="s">
        <v>515</v>
      </c>
      <c r="AL69" s="999"/>
      <c r="AM69" s="999"/>
      <c r="AN69" s="999"/>
      <c r="AO69" s="999"/>
      <c r="AP69" s="999" t="s">
        <v>515</v>
      </c>
      <c r="AQ69" s="999"/>
      <c r="AR69" s="999"/>
      <c r="AS69" s="999"/>
      <c r="AT69" s="999"/>
      <c r="AU69" s="999" t="s">
        <v>515</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580</v>
      </c>
      <c r="C70" s="1003"/>
      <c r="D70" s="1003"/>
      <c r="E70" s="1003"/>
      <c r="F70" s="1003"/>
      <c r="G70" s="1003"/>
      <c r="H70" s="1003"/>
      <c r="I70" s="1003"/>
      <c r="J70" s="1003"/>
      <c r="K70" s="1003"/>
      <c r="L70" s="1003"/>
      <c r="M70" s="1003"/>
      <c r="N70" s="1003"/>
      <c r="O70" s="1003"/>
      <c r="P70" s="1004"/>
      <c r="Q70" s="1005">
        <v>25</v>
      </c>
      <c r="R70" s="999"/>
      <c r="S70" s="999"/>
      <c r="T70" s="999"/>
      <c r="U70" s="999"/>
      <c r="V70" s="999">
        <v>24</v>
      </c>
      <c r="W70" s="999"/>
      <c r="X70" s="999"/>
      <c r="Y70" s="999"/>
      <c r="Z70" s="999"/>
      <c r="AA70" s="999">
        <v>1</v>
      </c>
      <c r="AB70" s="999"/>
      <c r="AC70" s="999"/>
      <c r="AD70" s="999"/>
      <c r="AE70" s="999"/>
      <c r="AF70" s="999">
        <v>1</v>
      </c>
      <c r="AG70" s="999"/>
      <c r="AH70" s="999"/>
      <c r="AI70" s="999"/>
      <c r="AJ70" s="999"/>
      <c r="AK70" s="999" t="s">
        <v>515</v>
      </c>
      <c r="AL70" s="999"/>
      <c r="AM70" s="999"/>
      <c r="AN70" s="999"/>
      <c r="AO70" s="999"/>
      <c r="AP70" s="999" t="s">
        <v>515</v>
      </c>
      <c r="AQ70" s="999"/>
      <c r="AR70" s="999"/>
      <c r="AS70" s="999"/>
      <c r="AT70" s="999"/>
      <c r="AU70" s="999" t="s">
        <v>515</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392</v>
      </c>
      <c r="B88" s="965" t="s">
        <v>422</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13</v>
      </c>
      <c r="AG88" s="987"/>
      <c r="AH88" s="987"/>
      <c r="AI88" s="987"/>
      <c r="AJ88" s="987"/>
      <c r="AK88" s="991"/>
      <c r="AL88" s="991"/>
      <c r="AM88" s="991"/>
      <c r="AN88" s="991"/>
      <c r="AO88" s="991"/>
      <c r="AP88" s="987" t="s">
        <v>515</v>
      </c>
      <c r="AQ88" s="987"/>
      <c r="AR88" s="987"/>
      <c r="AS88" s="987"/>
      <c r="AT88" s="987"/>
      <c r="AU88" s="987" t="s">
        <v>515</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965" t="s">
        <v>423</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424</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425</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428</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429</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430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431</v>
      </c>
      <c r="AB109" s="924"/>
      <c r="AC109" s="924"/>
      <c r="AD109" s="924"/>
      <c r="AE109" s="925"/>
      <c r="AF109" s="926" t="s">
        <v>432</v>
      </c>
      <c r="AG109" s="924"/>
      <c r="AH109" s="924"/>
      <c r="AI109" s="924"/>
      <c r="AJ109" s="925"/>
      <c r="AK109" s="926" t="s">
        <v>307</v>
      </c>
      <c r="AL109" s="924"/>
      <c r="AM109" s="924"/>
      <c r="AN109" s="924"/>
      <c r="AO109" s="925"/>
      <c r="AP109" s="926" t="s">
        <v>433</v>
      </c>
      <c r="AQ109" s="924"/>
      <c r="AR109" s="924"/>
      <c r="AS109" s="924"/>
      <c r="AT109" s="957"/>
      <c r="AU109" s="923" t="s">
        <v>430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431</v>
      </c>
      <c r="BR109" s="924"/>
      <c r="BS109" s="924"/>
      <c r="BT109" s="924"/>
      <c r="BU109" s="925"/>
      <c r="BV109" s="926" t="s">
        <v>432</v>
      </c>
      <c r="BW109" s="924"/>
      <c r="BX109" s="924"/>
      <c r="BY109" s="924"/>
      <c r="BZ109" s="925"/>
      <c r="CA109" s="926" t="s">
        <v>307</v>
      </c>
      <c r="CB109" s="924"/>
      <c r="CC109" s="924"/>
      <c r="CD109" s="924"/>
      <c r="CE109" s="925"/>
      <c r="CF109" s="964" t="s">
        <v>433</v>
      </c>
      <c r="CG109" s="964"/>
      <c r="CH109" s="964"/>
      <c r="CI109" s="964"/>
      <c r="CJ109" s="964"/>
      <c r="CK109" s="926" t="s">
        <v>434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431</v>
      </c>
      <c r="DH109" s="924"/>
      <c r="DI109" s="924"/>
      <c r="DJ109" s="924"/>
      <c r="DK109" s="925"/>
      <c r="DL109" s="926" t="s">
        <v>432</v>
      </c>
      <c r="DM109" s="924"/>
      <c r="DN109" s="924"/>
      <c r="DO109" s="924"/>
      <c r="DP109" s="925"/>
      <c r="DQ109" s="926" t="s">
        <v>307</v>
      </c>
      <c r="DR109" s="924"/>
      <c r="DS109" s="924"/>
      <c r="DT109" s="924"/>
      <c r="DU109" s="925"/>
      <c r="DV109" s="926" t="s">
        <v>433</v>
      </c>
      <c r="DW109" s="924"/>
      <c r="DX109" s="924"/>
      <c r="DY109" s="924"/>
      <c r="DZ109" s="957"/>
    </row>
    <row r="110" spans="1:131" s="233" customFormat="1" ht="26.25" customHeight="1" x14ac:dyDescent="0.15">
      <c r="A110" s="835" t="s">
        <v>435</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584170</v>
      </c>
      <c r="AB110" s="917"/>
      <c r="AC110" s="917"/>
      <c r="AD110" s="917"/>
      <c r="AE110" s="918"/>
      <c r="AF110" s="919">
        <v>535708</v>
      </c>
      <c r="AG110" s="917"/>
      <c r="AH110" s="917"/>
      <c r="AI110" s="917"/>
      <c r="AJ110" s="918"/>
      <c r="AK110" s="919">
        <v>511970</v>
      </c>
      <c r="AL110" s="917"/>
      <c r="AM110" s="917"/>
      <c r="AN110" s="917"/>
      <c r="AO110" s="918"/>
      <c r="AP110" s="920">
        <v>18.399999999999999</v>
      </c>
      <c r="AQ110" s="921"/>
      <c r="AR110" s="921"/>
      <c r="AS110" s="921"/>
      <c r="AT110" s="922"/>
      <c r="AU110" s="958" t="s">
        <v>73</v>
      </c>
      <c r="AV110" s="959"/>
      <c r="AW110" s="959"/>
      <c r="AX110" s="959"/>
      <c r="AY110" s="959"/>
      <c r="AZ110" s="888" t="s">
        <v>436</v>
      </c>
      <c r="BA110" s="836"/>
      <c r="BB110" s="836"/>
      <c r="BC110" s="836"/>
      <c r="BD110" s="836"/>
      <c r="BE110" s="836"/>
      <c r="BF110" s="836"/>
      <c r="BG110" s="836"/>
      <c r="BH110" s="836"/>
      <c r="BI110" s="836"/>
      <c r="BJ110" s="836"/>
      <c r="BK110" s="836"/>
      <c r="BL110" s="836"/>
      <c r="BM110" s="836"/>
      <c r="BN110" s="836"/>
      <c r="BO110" s="836"/>
      <c r="BP110" s="837"/>
      <c r="BQ110" s="889">
        <v>4637971</v>
      </c>
      <c r="BR110" s="870"/>
      <c r="BS110" s="870"/>
      <c r="BT110" s="870"/>
      <c r="BU110" s="870"/>
      <c r="BV110" s="870">
        <v>4828874</v>
      </c>
      <c r="BW110" s="870"/>
      <c r="BX110" s="870"/>
      <c r="BY110" s="870"/>
      <c r="BZ110" s="870"/>
      <c r="CA110" s="870">
        <v>4987331</v>
      </c>
      <c r="CB110" s="870"/>
      <c r="CC110" s="870"/>
      <c r="CD110" s="870"/>
      <c r="CE110" s="870"/>
      <c r="CF110" s="894">
        <v>179.2</v>
      </c>
      <c r="CG110" s="895"/>
      <c r="CH110" s="895"/>
      <c r="CI110" s="895"/>
      <c r="CJ110" s="895"/>
      <c r="CK110" s="954" t="s">
        <v>437</v>
      </c>
      <c r="CL110" s="847"/>
      <c r="CM110" s="888" t="s">
        <v>438</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394</v>
      </c>
      <c r="DH110" s="870"/>
      <c r="DI110" s="870"/>
      <c r="DJ110" s="870"/>
      <c r="DK110" s="870"/>
      <c r="DL110" s="870" t="s">
        <v>129</v>
      </c>
      <c r="DM110" s="870"/>
      <c r="DN110" s="870"/>
      <c r="DO110" s="870"/>
      <c r="DP110" s="870"/>
      <c r="DQ110" s="870" t="s">
        <v>129</v>
      </c>
      <c r="DR110" s="870"/>
      <c r="DS110" s="870"/>
      <c r="DT110" s="870"/>
      <c r="DU110" s="870"/>
      <c r="DV110" s="871" t="s">
        <v>394</v>
      </c>
      <c r="DW110" s="871"/>
      <c r="DX110" s="871"/>
      <c r="DY110" s="871"/>
      <c r="DZ110" s="872"/>
    </row>
    <row r="111" spans="1:131" s="233" customFormat="1" ht="26.25" customHeight="1" x14ac:dyDescent="0.15">
      <c r="A111" s="802" t="s">
        <v>439</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129</v>
      </c>
      <c r="AB111" s="947"/>
      <c r="AC111" s="947"/>
      <c r="AD111" s="947"/>
      <c r="AE111" s="948"/>
      <c r="AF111" s="949" t="s">
        <v>394</v>
      </c>
      <c r="AG111" s="947"/>
      <c r="AH111" s="947"/>
      <c r="AI111" s="947"/>
      <c r="AJ111" s="948"/>
      <c r="AK111" s="949" t="s">
        <v>440</v>
      </c>
      <c r="AL111" s="947"/>
      <c r="AM111" s="947"/>
      <c r="AN111" s="947"/>
      <c r="AO111" s="948"/>
      <c r="AP111" s="950" t="s">
        <v>394</v>
      </c>
      <c r="AQ111" s="951"/>
      <c r="AR111" s="951"/>
      <c r="AS111" s="951"/>
      <c r="AT111" s="952"/>
      <c r="AU111" s="960"/>
      <c r="AV111" s="961"/>
      <c r="AW111" s="961"/>
      <c r="AX111" s="961"/>
      <c r="AY111" s="961"/>
      <c r="AZ111" s="843" t="s">
        <v>441</v>
      </c>
      <c r="BA111" s="780"/>
      <c r="BB111" s="780"/>
      <c r="BC111" s="780"/>
      <c r="BD111" s="780"/>
      <c r="BE111" s="780"/>
      <c r="BF111" s="780"/>
      <c r="BG111" s="780"/>
      <c r="BH111" s="780"/>
      <c r="BI111" s="780"/>
      <c r="BJ111" s="780"/>
      <c r="BK111" s="780"/>
      <c r="BL111" s="780"/>
      <c r="BM111" s="780"/>
      <c r="BN111" s="780"/>
      <c r="BO111" s="780"/>
      <c r="BP111" s="781"/>
      <c r="BQ111" s="844" t="s">
        <v>129</v>
      </c>
      <c r="BR111" s="845"/>
      <c r="BS111" s="845"/>
      <c r="BT111" s="845"/>
      <c r="BU111" s="845"/>
      <c r="BV111" s="845" t="s">
        <v>394</v>
      </c>
      <c r="BW111" s="845"/>
      <c r="BX111" s="845"/>
      <c r="BY111" s="845"/>
      <c r="BZ111" s="845"/>
      <c r="CA111" s="845" t="s">
        <v>394</v>
      </c>
      <c r="CB111" s="845"/>
      <c r="CC111" s="845"/>
      <c r="CD111" s="845"/>
      <c r="CE111" s="845"/>
      <c r="CF111" s="903" t="s">
        <v>440</v>
      </c>
      <c r="CG111" s="904"/>
      <c r="CH111" s="904"/>
      <c r="CI111" s="904"/>
      <c r="CJ111" s="904"/>
      <c r="CK111" s="955"/>
      <c r="CL111" s="849"/>
      <c r="CM111" s="843" t="s">
        <v>442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394</v>
      </c>
      <c r="DH111" s="845"/>
      <c r="DI111" s="845"/>
      <c r="DJ111" s="845"/>
      <c r="DK111" s="845"/>
      <c r="DL111" s="845" t="s">
        <v>129</v>
      </c>
      <c r="DM111" s="845"/>
      <c r="DN111" s="845"/>
      <c r="DO111" s="845"/>
      <c r="DP111" s="845"/>
      <c r="DQ111" s="845" t="s">
        <v>129</v>
      </c>
      <c r="DR111" s="845"/>
      <c r="DS111" s="845"/>
      <c r="DT111" s="845"/>
      <c r="DU111" s="845"/>
      <c r="DV111" s="822" t="s">
        <v>129</v>
      </c>
      <c r="DW111" s="822"/>
      <c r="DX111" s="822"/>
      <c r="DY111" s="822"/>
      <c r="DZ111" s="823"/>
    </row>
    <row r="112" spans="1:131" s="233" customFormat="1" ht="26.25" customHeight="1" x14ac:dyDescent="0.15">
      <c r="A112" s="940" t="s">
        <v>443</v>
      </c>
      <c r="B112" s="941"/>
      <c r="C112" s="780" t="s">
        <v>444</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129</v>
      </c>
      <c r="AB112" s="808"/>
      <c r="AC112" s="808"/>
      <c r="AD112" s="808"/>
      <c r="AE112" s="809"/>
      <c r="AF112" s="810" t="s">
        <v>129</v>
      </c>
      <c r="AG112" s="808"/>
      <c r="AH112" s="808"/>
      <c r="AI112" s="808"/>
      <c r="AJ112" s="809"/>
      <c r="AK112" s="810" t="s">
        <v>440</v>
      </c>
      <c r="AL112" s="808"/>
      <c r="AM112" s="808"/>
      <c r="AN112" s="808"/>
      <c r="AO112" s="809"/>
      <c r="AP112" s="852" t="s">
        <v>440</v>
      </c>
      <c r="AQ112" s="853"/>
      <c r="AR112" s="853"/>
      <c r="AS112" s="853"/>
      <c r="AT112" s="854"/>
      <c r="AU112" s="960"/>
      <c r="AV112" s="961"/>
      <c r="AW112" s="961"/>
      <c r="AX112" s="961"/>
      <c r="AY112" s="961"/>
      <c r="AZ112" s="843" t="s">
        <v>445</v>
      </c>
      <c r="BA112" s="780"/>
      <c r="BB112" s="780"/>
      <c r="BC112" s="780"/>
      <c r="BD112" s="780"/>
      <c r="BE112" s="780"/>
      <c r="BF112" s="780"/>
      <c r="BG112" s="780"/>
      <c r="BH112" s="780"/>
      <c r="BI112" s="780"/>
      <c r="BJ112" s="780"/>
      <c r="BK112" s="780"/>
      <c r="BL112" s="780"/>
      <c r="BM112" s="780"/>
      <c r="BN112" s="780"/>
      <c r="BO112" s="780"/>
      <c r="BP112" s="781"/>
      <c r="BQ112" s="844">
        <v>1126858</v>
      </c>
      <c r="BR112" s="845"/>
      <c r="BS112" s="845"/>
      <c r="BT112" s="845"/>
      <c r="BU112" s="845"/>
      <c r="BV112" s="845">
        <v>1022458</v>
      </c>
      <c r="BW112" s="845"/>
      <c r="BX112" s="845"/>
      <c r="BY112" s="845"/>
      <c r="BZ112" s="845"/>
      <c r="CA112" s="845">
        <v>928544</v>
      </c>
      <c r="CB112" s="845"/>
      <c r="CC112" s="845"/>
      <c r="CD112" s="845"/>
      <c r="CE112" s="845"/>
      <c r="CF112" s="903">
        <v>33.4</v>
      </c>
      <c r="CG112" s="904"/>
      <c r="CH112" s="904"/>
      <c r="CI112" s="904"/>
      <c r="CJ112" s="904"/>
      <c r="CK112" s="955"/>
      <c r="CL112" s="849"/>
      <c r="CM112" s="843" t="s">
        <v>446</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440</v>
      </c>
      <c r="DH112" s="845"/>
      <c r="DI112" s="845"/>
      <c r="DJ112" s="845"/>
      <c r="DK112" s="845"/>
      <c r="DL112" s="845" t="s">
        <v>129</v>
      </c>
      <c r="DM112" s="845"/>
      <c r="DN112" s="845"/>
      <c r="DO112" s="845"/>
      <c r="DP112" s="845"/>
      <c r="DQ112" s="845" t="s">
        <v>129</v>
      </c>
      <c r="DR112" s="845"/>
      <c r="DS112" s="845"/>
      <c r="DT112" s="845"/>
      <c r="DU112" s="845"/>
      <c r="DV112" s="822" t="s">
        <v>129</v>
      </c>
      <c r="DW112" s="822"/>
      <c r="DX112" s="822"/>
      <c r="DY112" s="822"/>
      <c r="DZ112" s="823"/>
    </row>
    <row r="113" spans="1:130" s="233" customFormat="1" ht="26.25" customHeight="1" x14ac:dyDescent="0.15">
      <c r="A113" s="942"/>
      <c r="B113" s="943"/>
      <c r="C113" s="780" t="s">
        <v>447</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127142</v>
      </c>
      <c r="AB113" s="947"/>
      <c r="AC113" s="947"/>
      <c r="AD113" s="947"/>
      <c r="AE113" s="948"/>
      <c r="AF113" s="949">
        <v>125166</v>
      </c>
      <c r="AG113" s="947"/>
      <c r="AH113" s="947"/>
      <c r="AI113" s="947"/>
      <c r="AJ113" s="948"/>
      <c r="AK113" s="949">
        <v>124157</v>
      </c>
      <c r="AL113" s="947"/>
      <c r="AM113" s="947"/>
      <c r="AN113" s="947"/>
      <c r="AO113" s="948"/>
      <c r="AP113" s="950">
        <v>4.5</v>
      </c>
      <c r="AQ113" s="951"/>
      <c r="AR113" s="951"/>
      <c r="AS113" s="951"/>
      <c r="AT113" s="952"/>
      <c r="AU113" s="960"/>
      <c r="AV113" s="961"/>
      <c r="AW113" s="961"/>
      <c r="AX113" s="961"/>
      <c r="AY113" s="961"/>
      <c r="AZ113" s="843" t="s">
        <v>448</v>
      </c>
      <c r="BA113" s="780"/>
      <c r="BB113" s="780"/>
      <c r="BC113" s="780"/>
      <c r="BD113" s="780"/>
      <c r="BE113" s="780"/>
      <c r="BF113" s="780"/>
      <c r="BG113" s="780"/>
      <c r="BH113" s="780"/>
      <c r="BI113" s="780"/>
      <c r="BJ113" s="780"/>
      <c r="BK113" s="780"/>
      <c r="BL113" s="780"/>
      <c r="BM113" s="780"/>
      <c r="BN113" s="780"/>
      <c r="BO113" s="780"/>
      <c r="BP113" s="781"/>
      <c r="BQ113" s="844" t="s">
        <v>129</v>
      </c>
      <c r="BR113" s="845"/>
      <c r="BS113" s="845"/>
      <c r="BT113" s="845"/>
      <c r="BU113" s="845"/>
      <c r="BV113" s="845" t="s">
        <v>129</v>
      </c>
      <c r="BW113" s="845"/>
      <c r="BX113" s="845"/>
      <c r="BY113" s="845"/>
      <c r="BZ113" s="845"/>
      <c r="CA113" s="845" t="s">
        <v>129</v>
      </c>
      <c r="CB113" s="845"/>
      <c r="CC113" s="845"/>
      <c r="CD113" s="845"/>
      <c r="CE113" s="845"/>
      <c r="CF113" s="903" t="s">
        <v>129</v>
      </c>
      <c r="CG113" s="904"/>
      <c r="CH113" s="904"/>
      <c r="CI113" s="904"/>
      <c r="CJ113" s="904"/>
      <c r="CK113" s="955"/>
      <c r="CL113" s="849"/>
      <c r="CM113" s="843" t="s">
        <v>449</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440</v>
      </c>
      <c r="DH113" s="808"/>
      <c r="DI113" s="808"/>
      <c r="DJ113" s="808"/>
      <c r="DK113" s="809"/>
      <c r="DL113" s="810" t="s">
        <v>450</v>
      </c>
      <c r="DM113" s="808"/>
      <c r="DN113" s="808"/>
      <c r="DO113" s="808"/>
      <c r="DP113" s="809"/>
      <c r="DQ113" s="810" t="s">
        <v>440</v>
      </c>
      <c r="DR113" s="808"/>
      <c r="DS113" s="808"/>
      <c r="DT113" s="808"/>
      <c r="DU113" s="809"/>
      <c r="DV113" s="852" t="s">
        <v>450</v>
      </c>
      <c r="DW113" s="853"/>
      <c r="DX113" s="853"/>
      <c r="DY113" s="853"/>
      <c r="DZ113" s="854"/>
    </row>
    <row r="114" spans="1:130" s="233" customFormat="1" ht="26.25" customHeight="1" x14ac:dyDescent="0.15">
      <c r="A114" s="942"/>
      <c r="B114" s="943"/>
      <c r="C114" s="780" t="s">
        <v>451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129</v>
      </c>
      <c r="AB114" s="808"/>
      <c r="AC114" s="808"/>
      <c r="AD114" s="808"/>
      <c r="AE114" s="809"/>
      <c r="AF114" s="810" t="s">
        <v>394</v>
      </c>
      <c r="AG114" s="808"/>
      <c r="AH114" s="808"/>
      <c r="AI114" s="808"/>
      <c r="AJ114" s="809"/>
      <c r="AK114" s="810" t="s">
        <v>129</v>
      </c>
      <c r="AL114" s="808"/>
      <c r="AM114" s="808"/>
      <c r="AN114" s="808"/>
      <c r="AO114" s="809"/>
      <c r="AP114" s="852" t="s">
        <v>440</v>
      </c>
      <c r="AQ114" s="853"/>
      <c r="AR114" s="853"/>
      <c r="AS114" s="853"/>
      <c r="AT114" s="854"/>
      <c r="AU114" s="960"/>
      <c r="AV114" s="961"/>
      <c r="AW114" s="961"/>
      <c r="AX114" s="961"/>
      <c r="AY114" s="961"/>
      <c r="AZ114" s="843" t="s">
        <v>452</v>
      </c>
      <c r="BA114" s="780"/>
      <c r="BB114" s="780"/>
      <c r="BC114" s="780"/>
      <c r="BD114" s="780"/>
      <c r="BE114" s="780"/>
      <c r="BF114" s="780"/>
      <c r="BG114" s="780"/>
      <c r="BH114" s="780"/>
      <c r="BI114" s="780"/>
      <c r="BJ114" s="780"/>
      <c r="BK114" s="780"/>
      <c r="BL114" s="780"/>
      <c r="BM114" s="780"/>
      <c r="BN114" s="780"/>
      <c r="BO114" s="780"/>
      <c r="BP114" s="781"/>
      <c r="BQ114" s="844">
        <v>39284</v>
      </c>
      <c r="BR114" s="845"/>
      <c r="BS114" s="845"/>
      <c r="BT114" s="845"/>
      <c r="BU114" s="845"/>
      <c r="BV114" s="845">
        <v>116710</v>
      </c>
      <c r="BW114" s="845"/>
      <c r="BX114" s="845"/>
      <c r="BY114" s="845"/>
      <c r="BZ114" s="845"/>
      <c r="CA114" s="845">
        <v>131984</v>
      </c>
      <c r="CB114" s="845"/>
      <c r="CC114" s="845"/>
      <c r="CD114" s="845"/>
      <c r="CE114" s="845"/>
      <c r="CF114" s="903">
        <v>4.7</v>
      </c>
      <c r="CG114" s="904"/>
      <c r="CH114" s="904"/>
      <c r="CI114" s="904"/>
      <c r="CJ114" s="904"/>
      <c r="CK114" s="955"/>
      <c r="CL114" s="849"/>
      <c r="CM114" s="843" t="s">
        <v>453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129</v>
      </c>
      <c r="DH114" s="808"/>
      <c r="DI114" s="808"/>
      <c r="DJ114" s="808"/>
      <c r="DK114" s="809"/>
      <c r="DL114" s="810" t="s">
        <v>129</v>
      </c>
      <c r="DM114" s="808"/>
      <c r="DN114" s="808"/>
      <c r="DO114" s="808"/>
      <c r="DP114" s="809"/>
      <c r="DQ114" s="810" t="s">
        <v>394</v>
      </c>
      <c r="DR114" s="808"/>
      <c r="DS114" s="808"/>
      <c r="DT114" s="808"/>
      <c r="DU114" s="809"/>
      <c r="DV114" s="852" t="s">
        <v>129</v>
      </c>
      <c r="DW114" s="853"/>
      <c r="DX114" s="853"/>
      <c r="DY114" s="853"/>
      <c r="DZ114" s="854"/>
    </row>
    <row r="115" spans="1:130" s="233" customFormat="1" ht="26.25" customHeight="1" x14ac:dyDescent="0.15">
      <c r="A115" s="942"/>
      <c r="B115" s="943"/>
      <c r="C115" s="780" t="s">
        <v>454</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394</v>
      </c>
      <c r="AB115" s="947"/>
      <c r="AC115" s="947"/>
      <c r="AD115" s="947"/>
      <c r="AE115" s="948"/>
      <c r="AF115" s="949" t="s">
        <v>394</v>
      </c>
      <c r="AG115" s="947"/>
      <c r="AH115" s="947"/>
      <c r="AI115" s="947"/>
      <c r="AJ115" s="948"/>
      <c r="AK115" s="949" t="s">
        <v>450</v>
      </c>
      <c r="AL115" s="947"/>
      <c r="AM115" s="947"/>
      <c r="AN115" s="947"/>
      <c r="AO115" s="948"/>
      <c r="AP115" s="950" t="s">
        <v>394</v>
      </c>
      <c r="AQ115" s="951"/>
      <c r="AR115" s="951"/>
      <c r="AS115" s="951"/>
      <c r="AT115" s="952"/>
      <c r="AU115" s="960"/>
      <c r="AV115" s="961"/>
      <c r="AW115" s="961"/>
      <c r="AX115" s="961"/>
      <c r="AY115" s="961"/>
      <c r="AZ115" s="843" t="s">
        <v>455</v>
      </c>
      <c r="BA115" s="780"/>
      <c r="BB115" s="780"/>
      <c r="BC115" s="780"/>
      <c r="BD115" s="780"/>
      <c r="BE115" s="780"/>
      <c r="BF115" s="780"/>
      <c r="BG115" s="780"/>
      <c r="BH115" s="780"/>
      <c r="BI115" s="780"/>
      <c r="BJ115" s="780"/>
      <c r="BK115" s="780"/>
      <c r="BL115" s="780"/>
      <c r="BM115" s="780"/>
      <c r="BN115" s="780"/>
      <c r="BO115" s="780"/>
      <c r="BP115" s="781"/>
      <c r="BQ115" s="844" t="s">
        <v>394</v>
      </c>
      <c r="BR115" s="845"/>
      <c r="BS115" s="845"/>
      <c r="BT115" s="845"/>
      <c r="BU115" s="845"/>
      <c r="BV115" s="845" t="s">
        <v>129</v>
      </c>
      <c r="BW115" s="845"/>
      <c r="BX115" s="845"/>
      <c r="BY115" s="845"/>
      <c r="BZ115" s="845"/>
      <c r="CA115" s="845" t="s">
        <v>129</v>
      </c>
      <c r="CB115" s="845"/>
      <c r="CC115" s="845"/>
      <c r="CD115" s="845"/>
      <c r="CE115" s="845"/>
      <c r="CF115" s="903" t="s">
        <v>394</v>
      </c>
      <c r="CG115" s="904"/>
      <c r="CH115" s="904"/>
      <c r="CI115" s="904"/>
      <c r="CJ115" s="904"/>
      <c r="CK115" s="955"/>
      <c r="CL115" s="849"/>
      <c r="CM115" s="843" t="s">
        <v>456</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129</v>
      </c>
      <c r="DH115" s="808"/>
      <c r="DI115" s="808"/>
      <c r="DJ115" s="808"/>
      <c r="DK115" s="809"/>
      <c r="DL115" s="810" t="s">
        <v>394</v>
      </c>
      <c r="DM115" s="808"/>
      <c r="DN115" s="808"/>
      <c r="DO115" s="808"/>
      <c r="DP115" s="809"/>
      <c r="DQ115" s="810" t="s">
        <v>394</v>
      </c>
      <c r="DR115" s="808"/>
      <c r="DS115" s="808"/>
      <c r="DT115" s="808"/>
      <c r="DU115" s="809"/>
      <c r="DV115" s="852" t="s">
        <v>129</v>
      </c>
      <c r="DW115" s="853"/>
      <c r="DX115" s="853"/>
      <c r="DY115" s="853"/>
      <c r="DZ115" s="854"/>
    </row>
    <row r="116" spans="1:130" s="233" customFormat="1" ht="26.25" customHeight="1" x14ac:dyDescent="0.15">
      <c r="A116" s="944"/>
      <c r="B116" s="945"/>
      <c r="C116" s="867" t="s">
        <v>457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235</v>
      </c>
      <c r="AB116" s="808"/>
      <c r="AC116" s="808"/>
      <c r="AD116" s="808"/>
      <c r="AE116" s="809"/>
      <c r="AF116" s="810">
        <v>595</v>
      </c>
      <c r="AG116" s="808"/>
      <c r="AH116" s="808"/>
      <c r="AI116" s="808"/>
      <c r="AJ116" s="809"/>
      <c r="AK116" s="810">
        <v>102</v>
      </c>
      <c r="AL116" s="808"/>
      <c r="AM116" s="808"/>
      <c r="AN116" s="808"/>
      <c r="AO116" s="809"/>
      <c r="AP116" s="852">
        <v>0</v>
      </c>
      <c r="AQ116" s="853"/>
      <c r="AR116" s="853"/>
      <c r="AS116" s="853"/>
      <c r="AT116" s="854"/>
      <c r="AU116" s="960"/>
      <c r="AV116" s="961"/>
      <c r="AW116" s="961"/>
      <c r="AX116" s="961"/>
      <c r="AY116" s="961"/>
      <c r="AZ116" s="937" t="s">
        <v>458</v>
      </c>
      <c r="BA116" s="938"/>
      <c r="BB116" s="938"/>
      <c r="BC116" s="938"/>
      <c r="BD116" s="938"/>
      <c r="BE116" s="938"/>
      <c r="BF116" s="938"/>
      <c r="BG116" s="938"/>
      <c r="BH116" s="938"/>
      <c r="BI116" s="938"/>
      <c r="BJ116" s="938"/>
      <c r="BK116" s="938"/>
      <c r="BL116" s="938"/>
      <c r="BM116" s="938"/>
      <c r="BN116" s="938"/>
      <c r="BO116" s="938"/>
      <c r="BP116" s="939"/>
      <c r="BQ116" s="844" t="s">
        <v>394</v>
      </c>
      <c r="BR116" s="845"/>
      <c r="BS116" s="845"/>
      <c r="BT116" s="845"/>
      <c r="BU116" s="845"/>
      <c r="BV116" s="845" t="s">
        <v>394</v>
      </c>
      <c r="BW116" s="845"/>
      <c r="BX116" s="845"/>
      <c r="BY116" s="845"/>
      <c r="BZ116" s="845"/>
      <c r="CA116" s="845" t="s">
        <v>394</v>
      </c>
      <c r="CB116" s="845"/>
      <c r="CC116" s="845"/>
      <c r="CD116" s="845"/>
      <c r="CE116" s="845"/>
      <c r="CF116" s="903" t="s">
        <v>129</v>
      </c>
      <c r="CG116" s="904"/>
      <c r="CH116" s="904"/>
      <c r="CI116" s="904"/>
      <c r="CJ116" s="904"/>
      <c r="CK116" s="955"/>
      <c r="CL116" s="849"/>
      <c r="CM116" s="843" t="s">
        <v>459</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440</v>
      </c>
      <c r="DH116" s="808"/>
      <c r="DI116" s="808"/>
      <c r="DJ116" s="808"/>
      <c r="DK116" s="809"/>
      <c r="DL116" s="810" t="s">
        <v>440</v>
      </c>
      <c r="DM116" s="808"/>
      <c r="DN116" s="808"/>
      <c r="DO116" s="808"/>
      <c r="DP116" s="809"/>
      <c r="DQ116" s="810" t="s">
        <v>129</v>
      </c>
      <c r="DR116" s="808"/>
      <c r="DS116" s="808"/>
      <c r="DT116" s="808"/>
      <c r="DU116" s="809"/>
      <c r="DV116" s="852" t="s">
        <v>394</v>
      </c>
      <c r="DW116" s="853"/>
      <c r="DX116" s="853"/>
      <c r="DY116" s="853"/>
      <c r="DZ116" s="854"/>
    </row>
    <row r="117" spans="1:130" s="233" customFormat="1" ht="26.25" customHeight="1" x14ac:dyDescent="0.15">
      <c r="A117" s="923" t="s">
        <v>186</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460</v>
      </c>
      <c r="Z117" s="925"/>
      <c r="AA117" s="930">
        <v>711547</v>
      </c>
      <c r="AB117" s="931"/>
      <c r="AC117" s="931"/>
      <c r="AD117" s="931"/>
      <c r="AE117" s="932"/>
      <c r="AF117" s="933">
        <v>661469</v>
      </c>
      <c r="AG117" s="931"/>
      <c r="AH117" s="931"/>
      <c r="AI117" s="931"/>
      <c r="AJ117" s="932"/>
      <c r="AK117" s="933">
        <v>636229</v>
      </c>
      <c r="AL117" s="931"/>
      <c r="AM117" s="931"/>
      <c r="AN117" s="931"/>
      <c r="AO117" s="932"/>
      <c r="AP117" s="934"/>
      <c r="AQ117" s="935"/>
      <c r="AR117" s="935"/>
      <c r="AS117" s="935"/>
      <c r="AT117" s="936"/>
      <c r="AU117" s="960"/>
      <c r="AV117" s="961"/>
      <c r="AW117" s="961"/>
      <c r="AX117" s="961"/>
      <c r="AY117" s="961"/>
      <c r="AZ117" s="891" t="s">
        <v>461</v>
      </c>
      <c r="BA117" s="892"/>
      <c r="BB117" s="892"/>
      <c r="BC117" s="892"/>
      <c r="BD117" s="892"/>
      <c r="BE117" s="892"/>
      <c r="BF117" s="892"/>
      <c r="BG117" s="892"/>
      <c r="BH117" s="892"/>
      <c r="BI117" s="892"/>
      <c r="BJ117" s="892"/>
      <c r="BK117" s="892"/>
      <c r="BL117" s="892"/>
      <c r="BM117" s="892"/>
      <c r="BN117" s="892"/>
      <c r="BO117" s="892"/>
      <c r="BP117" s="893"/>
      <c r="BQ117" s="844" t="s">
        <v>440</v>
      </c>
      <c r="BR117" s="845"/>
      <c r="BS117" s="845"/>
      <c r="BT117" s="845"/>
      <c r="BU117" s="845"/>
      <c r="BV117" s="845" t="s">
        <v>440</v>
      </c>
      <c r="BW117" s="845"/>
      <c r="BX117" s="845"/>
      <c r="BY117" s="845"/>
      <c r="BZ117" s="845"/>
      <c r="CA117" s="845" t="s">
        <v>450</v>
      </c>
      <c r="CB117" s="845"/>
      <c r="CC117" s="845"/>
      <c r="CD117" s="845"/>
      <c r="CE117" s="845"/>
      <c r="CF117" s="903" t="s">
        <v>440</v>
      </c>
      <c r="CG117" s="904"/>
      <c r="CH117" s="904"/>
      <c r="CI117" s="904"/>
      <c r="CJ117" s="904"/>
      <c r="CK117" s="955"/>
      <c r="CL117" s="849"/>
      <c r="CM117" s="843" t="s">
        <v>462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440</v>
      </c>
      <c r="DH117" s="808"/>
      <c r="DI117" s="808"/>
      <c r="DJ117" s="808"/>
      <c r="DK117" s="809"/>
      <c r="DL117" s="810" t="s">
        <v>440</v>
      </c>
      <c r="DM117" s="808"/>
      <c r="DN117" s="808"/>
      <c r="DO117" s="808"/>
      <c r="DP117" s="809"/>
      <c r="DQ117" s="810" t="s">
        <v>129</v>
      </c>
      <c r="DR117" s="808"/>
      <c r="DS117" s="808"/>
      <c r="DT117" s="808"/>
      <c r="DU117" s="809"/>
      <c r="DV117" s="852" t="s">
        <v>129</v>
      </c>
      <c r="DW117" s="853"/>
      <c r="DX117" s="853"/>
      <c r="DY117" s="853"/>
      <c r="DZ117" s="854"/>
    </row>
    <row r="118" spans="1:130" s="233" customFormat="1" ht="26.25" customHeight="1" x14ac:dyDescent="0.15">
      <c r="A118" s="923" t="s">
        <v>434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431</v>
      </c>
      <c r="AB118" s="924"/>
      <c r="AC118" s="924"/>
      <c r="AD118" s="924"/>
      <c r="AE118" s="925"/>
      <c r="AF118" s="926" t="s">
        <v>432</v>
      </c>
      <c r="AG118" s="924"/>
      <c r="AH118" s="924"/>
      <c r="AI118" s="924"/>
      <c r="AJ118" s="925"/>
      <c r="AK118" s="926" t="s">
        <v>307</v>
      </c>
      <c r="AL118" s="924"/>
      <c r="AM118" s="924"/>
      <c r="AN118" s="924"/>
      <c r="AO118" s="925"/>
      <c r="AP118" s="927" t="s">
        <v>433</v>
      </c>
      <c r="AQ118" s="928"/>
      <c r="AR118" s="928"/>
      <c r="AS118" s="928"/>
      <c r="AT118" s="929"/>
      <c r="AU118" s="960"/>
      <c r="AV118" s="961"/>
      <c r="AW118" s="961"/>
      <c r="AX118" s="961"/>
      <c r="AY118" s="961"/>
      <c r="AZ118" s="866" t="s">
        <v>463</v>
      </c>
      <c r="BA118" s="867"/>
      <c r="BB118" s="867"/>
      <c r="BC118" s="867"/>
      <c r="BD118" s="867"/>
      <c r="BE118" s="867"/>
      <c r="BF118" s="867"/>
      <c r="BG118" s="867"/>
      <c r="BH118" s="867"/>
      <c r="BI118" s="867"/>
      <c r="BJ118" s="867"/>
      <c r="BK118" s="867"/>
      <c r="BL118" s="867"/>
      <c r="BM118" s="867"/>
      <c r="BN118" s="867"/>
      <c r="BO118" s="867"/>
      <c r="BP118" s="868"/>
      <c r="BQ118" s="907" t="s">
        <v>129</v>
      </c>
      <c r="BR118" s="873"/>
      <c r="BS118" s="873"/>
      <c r="BT118" s="873"/>
      <c r="BU118" s="873"/>
      <c r="BV118" s="873" t="s">
        <v>450</v>
      </c>
      <c r="BW118" s="873"/>
      <c r="BX118" s="873"/>
      <c r="BY118" s="873"/>
      <c r="BZ118" s="873"/>
      <c r="CA118" s="873" t="s">
        <v>440</v>
      </c>
      <c r="CB118" s="873"/>
      <c r="CC118" s="873"/>
      <c r="CD118" s="873"/>
      <c r="CE118" s="873"/>
      <c r="CF118" s="903" t="s">
        <v>440</v>
      </c>
      <c r="CG118" s="904"/>
      <c r="CH118" s="904"/>
      <c r="CI118" s="904"/>
      <c r="CJ118" s="904"/>
      <c r="CK118" s="955"/>
      <c r="CL118" s="849"/>
      <c r="CM118" s="843" t="s">
        <v>464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394</v>
      </c>
      <c r="DH118" s="808"/>
      <c r="DI118" s="808"/>
      <c r="DJ118" s="808"/>
      <c r="DK118" s="809"/>
      <c r="DL118" s="810" t="s">
        <v>129</v>
      </c>
      <c r="DM118" s="808"/>
      <c r="DN118" s="808"/>
      <c r="DO118" s="808"/>
      <c r="DP118" s="809"/>
      <c r="DQ118" s="810" t="s">
        <v>394</v>
      </c>
      <c r="DR118" s="808"/>
      <c r="DS118" s="808"/>
      <c r="DT118" s="808"/>
      <c r="DU118" s="809"/>
      <c r="DV118" s="852" t="s">
        <v>129</v>
      </c>
      <c r="DW118" s="853"/>
      <c r="DX118" s="853"/>
      <c r="DY118" s="853"/>
      <c r="DZ118" s="854"/>
    </row>
    <row r="119" spans="1:130" s="233" customFormat="1" ht="26.25" customHeight="1" x14ac:dyDescent="0.15">
      <c r="A119" s="846" t="s">
        <v>437</v>
      </c>
      <c r="B119" s="847"/>
      <c r="C119" s="888" t="s">
        <v>438</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450</v>
      </c>
      <c r="AB119" s="917"/>
      <c r="AC119" s="917"/>
      <c r="AD119" s="917"/>
      <c r="AE119" s="918"/>
      <c r="AF119" s="919" t="s">
        <v>394</v>
      </c>
      <c r="AG119" s="917"/>
      <c r="AH119" s="917"/>
      <c r="AI119" s="917"/>
      <c r="AJ119" s="918"/>
      <c r="AK119" s="919" t="s">
        <v>394</v>
      </c>
      <c r="AL119" s="917"/>
      <c r="AM119" s="917"/>
      <c r="AN119" s="917"/>
      <c r="AO119" s="918"/>
      <c r="AP119" s="920" t="s">
        <v>450</v>
      </c>
      <c r="AQ119" s="921"/>
      <c r="AR119" s="921"/>
      <c r="AS119" s="921"/>
      <c r="AT119" s="922"/>
      <c r="AU119" s="962"/>
      <c r="AV119" s="963"/>
      <c r="AW119" s="963"/>
      <c r="AX119" s="963"/>
      <c r="AY119" s="963"/>
      <c r="AZ119" s="254" t="s">
        <v>186</v>
      </c>
      <c r="BA119" s="254"/>
      <c r="BB119" s="254"/>
      <c r="BC119" s="254"/>
      <c r="BD119" s="254"/>
      <c r="BE119" s="254"/>
      <c r="BF119" s="254"/>
      <c r="BG119" s="254"/>
      <c r="BH119" s="254"/>
      <c r="BI119" s="254"/>
      <c r="BJ119" s="254"/>
      <c r="BK119" s="254"/>
      <c r="BL119" s="254"/>
      <c r="BM119" s="254"/>
      <c r="BN119" s="254"/>
      <c r="BO119" s="905" t="s">
        <v>465</v>
      </c>
      <c r="BP119" s="906"/>
      <c r="BQ119" s="907">
        <v>5804113</v>
      </c>
      <c r="BR119" s="873"/>
      <c r="BS119" s="873"/>
      <c r="BT119" s="873"/>
      <c r="BU119" s="873"/>
      <c r="BV119" s="873">
        <v>5968042</v>
      </c>
      <c r="BW119" s="873"/>
      <c r="BX119" s="873"/>
      <c r="BY119" s="873"/>
      <c r="BZ119" s="873"/>
      <c r="CA119" s="873">
        <v>6047859</v>
      </c>
      <c r="CB119" s="873"/>
      <c r="CC119" s="873"/>
      <c r="CD119" s="873"/>
      <c r="CE119" s="873"/>
      <c r="CF119" s="776"/>
      <c r="CG119" s="777"/>
      <c r="CH119" s="777"/>
      <c r="CI119" s="777"/>
      <c r="CJ119" s="862"/>
      <c r="CK119" s="956"/>
      <c r="CL119" s="851"/>
      <c r="CM119" s="866" t="s">
        <v>466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394</v>
      </c>
      <c r="DH119" s="792"/>
      <c r="DI119" s="792"/>
      <c r="DJ119" s="792"/>
      <c r="DK119" s="793"/>
      <c r="DL119" s="794" t="s">
        <v>394</v>
      </c>
      <c r="DM119" s="792"/>
      <c r="DN119" s="792"/>
      <c r="DO119" s="792"/>
      <c r="DP119" s="793"/>
      <c r="DQ119" s="794" t="s">
        <v>394</v>
      </c>
      <c r="DR119" s="792"/>
      <c r="DS119" s="792"/>
      <c r="DT119" s="792"/>
      <c r="DU119" s="793"/>
      <c r="DV119" s="876" t="s">
        <v>440</v>
      </c>
      <c r="DW119" s="877"/>
      <c r="DX119" s="877"/>
      <c r="DY119" s="877"/>
      <c r="DZ119" s="878"/>
    </row>
    <row r="120" spans="1:130" s="233" customFormat="1" ht="26.25" customHeight="1" x14ac:dyDescent="0.15">
      <c r="A120" s="848"/>
      <c r="B120" s="849"/>
      <c r="C120" s="843" t="s">
        <v>442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440</v>
      </c>
      <c r="AB120" s="808"/>
      <c r="AC120" s="808"/>
      <c r="AD120" s="808"/>
      <c r="AE120" s="809"/>
      <c r="AF120" s="810" t="s">
        <v>394</v>
      </c>
      <c r="AG120" s="808"/>
      <c r="AH120" s="808"/>
      <c r="AI120" s="808"/>
      <c r="AJ120" s="809"/>
      <c r="AK120" s="810" t="s">
        <v>394</v>
      </c>
      <c r="AL120" s="808"/>
      <c r="AM120" s="808"/>
      <c r="AN120" s="808"/>
      <c r="AO120" s="809"/>
      <c r="AP120" s="852" t="s">
        <v>394</v>
      </c>
      <c r="AQ120" s="853"/>
      <c r="AR120" s="853"/>
      <c r="AS120" s="853"/>
      <c r="AT120" s="854"/>
      <c r="AU120" s="908" t="s">
        <v>467</v>
      </c>
      <c r="AV120" s="909"/>
      <c r="AW120" s="909"/>
      <c r="AX120" s="909"/>
      <c r="AY120" s="910"/>
      <c r="AZ120" s="888" t="s">
        <v>468</v>
      </c>
      <c r="BA120" s="836"/>
      <c r="BB120" s="836"/>
      <c r="BC120" s="836"/>
      <c r="BD120" s="836"/>
      <c r="BE120" s="836"/>
      <c r="BF120" s="836"/>
      <c r="BG120" s="836"/>
      <c r="BH120" s="836"/>
      <c r="BI120" s="836"/>
      <c r="BJ120" s="836"/>
      <c r="BK120" s="836"/>
      <c r="BL120" s="836"/>
      <c r="BM120" s="836"/>
      <c r="BN120" s="836"/>
      <c r="BO120" s="836"/>
      <c r="BP120" s="837"/>
      <c r="BQ120" s="889">
        <v>1870174</v>
      </c>
      <c r="BR120" s="870"/>
      <c r="BS120" s="870"/>
      <c r="BT120" s="870"/>
      <c r="BU120" s="870"/>
      <c r="BV120" s="870">
        <v>2286487</v>
      </c>
      <c r="BW120" s="870"/>
      <c r="BX120" s="870"/>
      <c r="BY120" s="870"/>
      <c r="BZ120" s="870"/>
      <c r="CA120" s="870">
        <v>2878800</v>
      </c>
      <c r="CB120" s="870"/>
      <c r="CC120" s="870"/>
      <c r="CD120" s="870"/>
      <c r="CE120" s="870"/>
      <c r="CF120" s="894">
        <v>103.5</v>
      </c>
      <c r="CG120" s="895"/>
      <c r="CH120" s="895"/>
      <c r="CI120" s="895"/>
      <c r="CJ120" s="895"/>
      <c r="CK120" s="896" t="s">
        <v>469</v>
      </c>
      <c r="CL120" s="880"/>
      <c r="CM120" s="880"/>
      <c r="CN120" s="880"/>
      <c r="CO120" s="881"/>
      <c r="CP120" s="900" t="s">
        <v>470</v>
      </c>
      <c r="CQ120" s="901"/>
      <c r="CR120" s="901"/>
      <c r="CS120" s="901"/>
      <c r="CT120" s="901"/>
      <c r="CU120" s="901"/>
      <c r="CV120" s="901"/>
      <c r="CW120" s="901"/>
      <c r="CX120" s="901"/>
      <c r="CY120" s="901"/>
      <c r="CZ120" s="901"/>
      <c r="DA120" s="901"/>
      <c r="DB120" s="901"/>
      <c r="DC120" s="901"/>
      <c r="DD120" s="901"/>
      <c r="DE120" s="901"/>
      <c r="DF120" s="902"/>
      <c r="DG120" s="889">
        <v>1010352</v>
      </c>
      <c r="DH120" s="870"/>
      <c r="DI120" s="870"/>
      <c r="DJ120" s="870"/>
      <c r="DK120" s="870"/>
      <c r="DL120" s="870">
        <v>921825</v>
      </c>
      <c r="DM120" s="870"/>
      <c r="DN120" s="870"/>
      <c r="DO120" s="870"/>
      <c r="DP120" s="870"/>
      <c r="DQ120" s="870">
        <v>840154</v>
      </c>
      <c r="DR120" s="870"/>
      <c r="DS120" s="870"/>
      <c r="DT120" s="870"/>
      <c r="DU120" s="870"/>
      <c r="DV120" s="871">
        <v>30.2</v>
      </c>
      <c r="DW120" s="871"/>
      <c r="DX120" s="871"/>
      <c r="DY120" s="871"/>
      <c r="DZ120" s="872"/>
    </row>
    <row r="121" spans="1:130" s="233" customFormat="1" ht="26.25" customHeight="1" x14ac:dyDescent="0.15">
      <c r="A121" s="848"/>
      <c r="B121" s="849"/>
      <c r="C121" s="891" t="s">
        <v>471</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394</v>
      </c>
      <c r="AB121" s="808"/>
      <c r="AC121" s="808"/>
      <c r="AD121" s="808"/>
      <c r="AE121" s="809"/>
      <c r="AF121" s="810" t="s">
        <v>394</v>
      </c>
      <c r="AG121" s="808"/>
      <c r="AH121" s="808"/>
      <c r="AI121" s="808"/>
      <c r="AJ121" s="809"/>
      <c r="AK121" s="810" t="s">
        <v>394</v>
      </c>
      <c r="AL121" s="808"/>
      <c r="AM121" s="808"/>
      <c r="AN121" s="808"/>
      <c r="AO121" s="809"/>
      <c r="AP121" s="852" t="s">
        <v>394</v>
      </c>
      <c r="AQ121" s="853"/>
      <c r="AR121" s="853"/>
      <c r="AS121" s="853"/>
      <c r="AT121" s="854"/>
      <c r="AU121" s="911"/>
      <c r="AV121" s="912"/>
      <c r="AW121" s="912"/>
      <c r="AX121" s="912"/>
      <c r="AY121" s="913"/>
      <c r="AZ121" s="843" t="s">
        <v>472</v>
      </c>
      <c r="BA121" s="780"/>
      <c r="BB121" s="780"/>
      <c r="BC121" s="780"/>
      <c r="BD121" s="780"/>
      <c r="BE121" s="780"/>
      <c r="BF121" s="780"/>
      <c r="BG121" s="780"/>
      <c r="BH121" s="780"/>
      <c r="BI121" s="780"/>
      <c r="BJ121" s="780"/>
      <c r="BK121" s="780"/>
      <c r="BL121" s="780"/>
      <c r="BM121" s="780"/>
      <c r="BN121" s="780"/>
      <c r="BO121" s="780"/>
      <c r="BP121" s="781"/>
      <c r="BQ121" s="844">
        <v>454941</v>
      </c>
      <c r="BR121" s="845"/>
      <c r="BS121" s="845"/>
      <c r="BT121" s="845"/>
      <c r="BU121" s="845"/>
      <c r="BV121" s="845">
        <v>413498</v>
      </c>
      <c r="BW121" s="845"/>
      <c r="BX121" s="845"/>
      <c r="BY121" s="845"/>
      <c r="BZ121" s="845"/>
      <c r="CA121" s="845">
        <v>404521</v>
      </c>
      <c r="CB121" s="845"/>
      <c r="CC121" s="845"/>
      <c r="CD121" s="845"/>
      <c r="CE121" s="845"/>
      <c r="CF121" s="903">
        <v>14.5</v>
      </c>
      <c r="CG121" s="904"/>
      <c r="CH121" s="904"/>
      <c r="CI121" s="904"/>
      <c r="CJ121" s="904"/>
      <c r="CK121" s="897"/>
      <c r="CL121" s="883"/>
      <c r="CM121" s="883"/>
      <c r="CN121" s="883"/>
      <c r="CO121" s="884"/>
      <c r="CP121" s="863" t="s">
        <v>473</v>
      </c>
      <c r="CQ121" s="864"/>
      <c r="CR121" s="864"/>
      <c r="CS121" s="864"/>
      <c r="CT121" s="864"/>
      <c r="CU121" s="864"/>
      <c r="CV121" s="864"/>
      <c r="CW121" s="864"/>
      <c r="CX121" s="864"/>
      <c r="CY121" s="864"/>
      <c r="CZ121" s="864"/>
      <c r="DA121" s="864"/>
      <c r="DB121" s="864"/>
      <c r="DC121" s="864"/>
      <c r="DD121" s="864"/>
      <c r="DE121" s="864"/>
      <c r="DF121" s="865"/>
      <c r="DG121" s="844">
        <v>116506</v>
      </c>
      <c r="DH121" s="845"/>
      <c r="DI121" s="845"/>
      <c r="DJ121" s="845"/>
      <c r="DK121" s="845"/>
      <c r="DL121" s="845">
        <v>100633</v>
      </c>
      <c r="DM121" s="845"/>
      <c r="DN121" s="845"/>
      <c r="DO121" s="845"/>
      <c r="DP121" s="845"/>
      <c r="DQ121" s="845">
        <v>88390</v>
      </c>
      <c r="DR121" s="845"/>
      <c r="DS121" s="845"/>
      <c r="DT121" s="845"/>
      <c r="DU121" s="845"/>
      <c r="DV121" s="822">
        <v>3.2</v>
      </c>
      <c r="DW121" s="822"/>
      <c r="DX121" s="822"/>
      <c r="DY121" s="822"/>
      <c r="DZ121" s="823"/>
    </row>
    <row r="122" spans="1:130" s="233" customFormat="1" ht="26.25" customHeight="1" x14ac:dyDescent="0.15">
      <c r="A122" s="848"/>
      <c r="B122" s="849"/>
      <c r="C122" s="843" t="s">
        <v>453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450</v>
      </c>
      <c r="AB122" s="808"/>
      <c r="AC122" s="808"/>
      <c r="AD122" s="808"/>
      <c r="AE122" s="809"/>
      <c r="AF122" s="810" t="s">
        <v>440</v>
      </c>
      <c r="AG122" s="808"/>
      <c r="AH122" s="808"/>
      <c r="AI122" s="808"/>
      <c r="AJ122" s="809"/>
      <c r="AK122" s="810" t="s">
        <v>394</v>
      </c>
      <c r="AL122" s="808"/>
      <c r="AM122" s="808"/>
      <c r="AN122" s="808"/>
      <c r="AO122" s="809"/>
      <c r="AP122" s="852" t="s">
        <v>394</v>
      </c>
      <c r="AQ122" s="853"/>
      <c r="AR122" s="853"/>
      <c r="AS122" s="853"/>
      <c r="AT122" s="854"/>
      <c r="AU122" s="911"/>
      <c r="AV122" s="912"/>
      <c r="AW122" s="912"/>
      <c r="AX122" s="912"/>
      <c r="AY122" s="913"/>
      <c r="AZ122" s="866" t="s">
        <v>474</v>
      </c>
      <c r="BA122" s="867"/>
      <c r="BB122" s="867"/>
      <c r="BC122" s="867"/>
      <c r="BD122" s="867"/>
      <c r="BE122" s="867"/>
      <c r="BF122" s="867"/>
      <c r="BG122" s="867"/>
      <c r="BH122" s="867"/>
      <c r="BI122" s="867"/>
      <c r="BJ122" s="867"/>
      <c r="BK122" s="867"/>
      <c r="BL122" s="867"/>
      <c r="BM122" s="867"/>
      <c r="BN122" s="867"/>
      <c r="BO122" s="867"/>
      <c r="BP122" s="868"/>
      <c r="BQ122" s="907">
        <v>3546516</v>
      </c>
      <c r="BR122" s="873"/>
      <c r="BS122" s="873"/>
      <c r="BT122" s="873"/>
      <c r="BU122" s="873"/>
      <c r="BV122" s="873">
        <v>3420936</v>
      </c>
      <c r="BW122" s="873"/>
      <c r="BX122" s="873"/>
      <c r="BY122" s="873"/>
      <c r="BZ122" s="873"/>
      <c r="CA122" s="873">
        <v>4044884</v>
      </c>
      <c r="CB122" s="873"/>
      <c r="CC122" s="873"/>
      <c r="CD122" s="873"/>
      <c r="CE122" s="873"/>
      <c r="CF122" s="874">
        <v>145.4</v>
      </c>
      <c r="CG122" s="875"/>
      <c r="CH122" s="875"/>
      <c r="CI122" s="875"/>
      <c r="CJ122" s="875"/>
      <c r="CK122" s="897"/>
      <c r="CL122" s="883"/>
      <c r="CM122" s="883"/>
      <c r="CN122" s="883"/>
      <c r="CO122" s="884"/>
      <c r="CP122" s="863" t="s">
        <v>475</v>
      </c>
      <c r="CQ122" s="864"/>
      <c r="CR122" s="864"/>
      <c r="CS122" s="864"/>
      <c r="CT122" s="864"/>
      <c r="CU122" s="864"/>
      <c r="CV122" s="864"/>
      <c r="CW122" s="864"/>
      <c r="CX122" s="864"/>
      <c r="CY122" s="864"/>
      <c r="CZ122" s="864"/>
      <c r="DA122" s="864"/>
      <c r="DB122" s="864"/>
      <c r="DC122" s="864"/>
      <c r="DD122" s="864"/>
      <c r="DE122" s="864"/>
      <c r="DF122" s="865"/>
      <c r="DG122" s="844" t="s">
        <v>394</v>
      </c>
      <c r="DH122" s="845"/>
      <c r="DI122" s="845"/>
      <c r="DJ122" s="845"/>
      <c r="DK122" s="845"/>
      <c r="DL122" s="845" t="s">
        <v>394</v>
      </c>
      <c r="DM122" s="845"/>
      <c r="DN122" s="845"/>
      <c r="DO122" s="845"/>
      <c r="DP122" s="845"/>
      <c r="DQ122" s="845" t="s">
        <v>394</v>
      </c>
      <c r="DR122" s="845"/>
      <c r="DS122" s="845"/>
      <c r="DT122" s="845"/>
      <c r="DU122" s="845"/>
      <c r="DV122" s="822" t="s">
        <v>394</v>
      </c>
      <c r="DW122" s="822"/>
      <c r="DX122" s="822"/>
      <c r="DY122" s="822"/>
      <c r="DZ122" s="823"/>
    </row>
    <row r="123" spans="1:130" s="233" customFormat="1" ht="26.25" customHeight="1" x14ac:dyDescent="0.15">
      <c r="A123" s="848"/>
      <c r="B123" s="849"/>
      <c r="C123" s="843" t="s">
        <v>459</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394</v>
      </c>
      <c r="AB123" s="808"/>
      <c r="AC123" s="808"/>
      <c r="AD123" s="808"/>
      <c r="AE123" s="809"/>
      <c r="AF123" s="810" t="s">
        <v>394</v>
      </c>
      <c r="AG123" s="808"/>
      <c r="AH123" s="808"/>
      <c r="AI123" s="808"/>
      <c r="AJ123" s="809"/>
      <c r="AK123" s="810" t="s">
        <v>394</v>
      </c>
      <c r="AL123" s="808"/>
      <c r="AM123" s="808"/>
      <c r="AN123" s="808"/>
      <c r="AO123" s="809"/>
      <c r="AP123" s="852" t="s">
        <v>394</v>
      </c>
      <c r="AQ123" s="853"/>
      <c r="AR123" s="853"/>
      <c r="AS123" s="853"/>
      <c r="AT123" s="854"/>
      <c r="AU123" s="914"/>
      <c r="AV123" s="915"/>
      <c r="AW123" s="915"/>
      <c r="AX123" s="915"/>
      <c r="AY123" s="915"/>
      <c r="AZ123" s="254" t="s">
        <v>186</v>
      </c>
      <c r="BA123" s="254"/>
      <c r="BB123" s="254"/>
      <c r="BC123" s="254"/>
      <c r="BD123" s="254"/>
      <c r="BE123" s="254"/>
      <c r="BF123" s="254"/>
      <c r="BG123" s="254"/>
      <c r="BH123" s="254"/>
      <c r="BI123" s="254"/>
      <c r="BJ123" s="254"/>
      <c r="BK123" s="254"/>
      <c r="BL123" s="254"/>
      <c r="BM123" s="254"/>
      <c r="BN123" s="254"/>
      <c r="BO123" s="905" t="s">
        <v>476</v>
      </c>
      <c r="BP123" s="906"/>
      <c r="BQ123" s="860">
        <v>5871631</v>
      </c>
      <c r="BR123" s="861"/>
      <c r="BS123" s="861"/>
      <c r="BT123" s="861"/>
      <c r="BU123" s="861"/>
      <c r="BV123" s="861">
        <v>6120921</v>
      </c>
      <c r="BW123" s="861"/>
      <c r="BX123" s="861"/>
      <c r="BY123" s="861"/>
      <c r="BZ123" s="861"/>
      <c r="CA123" s="861">
        <v>7328205</v>
      </c>
      <c r="CB123" s="861"/>
      <c r="CC123" s="861"/>
      <c r="CD123" s="861"/>
      <c r="CE123" s="861"/>
      <c r="CF123" s="776"/>
      <c r="CG123" s="777"/>
      <c r="CH123" s="777"/>
      <c r="CI123" s="777"/>
      <c r="CJ123" s="862"/>
      <c r="CK123" s="897"/>
      <c r="CL123" s="883"/>
      <c r="CM123" s="883"/>
      <c r="CN123" s="883"/>
      <c r="CO123" s="884"/>
      <c r="CP123" s="863" t="s">
        <v>477</v>
      </c>
      <c r="CQ123" s="864"/>
      <c r="CR123" s="864"/>
      <c r="CS123" s="864"/>
      <c r="CT123" s="864"/>
      <c r="CU123" s="864"/>
      <c r="CV123" s="864"/>
      <c r="CW123" s="864"/>
      <c r="CX123" s="864"/>
      <c r="CY123" s="864"/>
      <c r="CZ123" s="864"/>
      <c r="DA123" s="864"/>
      <c r="DB123" s="864"/>
      <c r="DC123" s="864"/>
      <c r="DD123" s="864"/>
      <c r="DE123" s="864"/>
      <c r="DF123" s="865"/>
      <c r="DG123" s="807" t="s">
        <v>450</v>
      </c>
      <c r="DH123" s="808"/>
      <c r="DI123" s="808"/>
      <c r="DJ123" s="808"/>
      <c r="DK123" s="809"/>
      <c r="DL123" s="810" t="s">
        <v>394</v>
      </c>
      <c r="DM123" s="808"/>
      <c r="DN123" s="808"/>
      <c r="DO123" s="808"/>
      <c r="DP123" s="809"/>
      <c r="DQ123" s="810" t="s">
        <v>450</v>
      </c>
      <c r="DR123" s="808"/>
      <c r="DS123" s="808"/>
      <c r="DT123" s="808"/>
      <c r="DU123" s="809"/>
      <c r="DV123" s="852" t="s">
        <v>450</v>
      </c>
      <c r="DW123" s="853"/>
      <c r="DX123" s="853"/>
      <c r="DY123" s="853"/>
      <c r="DZ123" s="854"/>
    </row>
    <row r="124" spans="1:130" s="233" customFormat="1" ht="26.25" customHeight="1" thickBot="1" x14ac:dyDescent="0.2">
      <c r="A124" s="848"/>
      <c r="B124" s="849"/>
      <c r="C124" s="843" t="s">
        <v>462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450</v>
      </c>
      <c r="AB124" s="808"/>
      <c r="AC124" s="808"/>
      <c r="AD124" s="808"/>
      <c r="AE124" s="809"/>
      <c r="AF124" s="810" t="s">
        <v>450</v>
      </c>
      <c r="AG124" s="808"/>
      <c r="AH124" s="808"/>
      <c r="AI124" s="808"/>
      <c r="AJ124" s="809"/>
      <c r="AK124" s="810" t="s">
        <v>450</v>
      </c>
      <c r="AL124" s="808"/>
      <c r="AM124" s="808"/>
      <c r="AN124" s="808"/>
      <c r="AO124" s="809"/>
      <c r="AP124" s="852" t="s">
        <v>450</v>
      </c>
      <c r="AQ124" s="853"/>
      <c r="AR124" s="853"/>
      <c r="AS124" s="853"/>
      <c r="AT124" s="854"/>
      <c r="AU124" s="855" t="s">
        <v>478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450</v>
      </c>
      <c r="BR124" s="859"/>
      <c r="BS124" s="859"/>
      <c r="BT124" s="859"/>
      <c r="BU124" s="859"/>
      <c r="BV124" s="859" t="s">
        <v>450</v>
      </c>
      <c r="BW124" s="859"/>
      <c r="BX124" s="859"/>
      <c r="BY124" s="859"/>
      <c r="BZ124" s="859"/>
      <c r="CA124" s="859" t="s">
        <v>450</v>
      </c>
      <c r="CB124" s="859"/>
      <c r="CC124" s="859"/>
      <c r="CD124" s="859"/>
      <c r="CE124" s="859"/>
      <c r="CF124" s="754"/>
      <c r="CG124" s="755"/>
      <c r="CH124" s="755"/>
      <c r="CI124" s="755"/>
      <c r="CJ124" s="890"/>
      <c r="CK124" s="898"/>
      <c r="CL124" s="898"/>
      <c r="CM124" s="898"/>
      <c r="CN124" s="898"/>
      <c r="CO124" s="899"/>
      <c r="CP124" s="863" t="s">
        <v>479</v>
      </c>
      <c r="CQ124" s="864"/>
      <c r="CR124" s="864"/>
      <c r="CS124" s="864"/>
      <c r="CT124" s="864"/>
      <c r="CU124" s="864"/>
      <c r="CV124" s="864"/>
      <c r="CW124" s="864"/>
      <c r="CX124" s="864"/>
      <c r="CY124" s="864"/>
      <c r="CZ124" s="864"/>
      <c r="DA124" s="864"/>
      <c r="DB124" s="864"/>
      <c r="DC124" s="864"/>
      <c r="DD124" s="864"/>
      <c r="DE124" s="864"/>
      <c r="DF124" s="865"/>
      <c r="DG124" s="791" t="s">
        <v>480</v>
      </c>
      <c r="DH124" s="792"/>
      <c r="DI124" s="792"/>
      <c r="DJ124" s="792"/>
      <c r="DK124" s="793"/>
      <c r="DL124" s="794" t="s">
        <v>480</v>
      </c>
      <c r="DM124" s="792"/>
      <c r="DN124" s="792"/>
      <c r="DO124" s="792"/>
      <c r="DP124" s="793"/>
      <c r="DQ124" s="794" t="s">
        <v>480</v>
      </c>
      <c r="DR124" s="792"/>
      <c r="DS124" s="792"/>
      <c r="DT124" s="792"/>
      <c r="DU124" s="793"/>
      <c r="DV124" s="876" t="s">
        <v>129</v>
      </c>
      <c r="DW124" s="877"/>
      <c r="DX124" s="877"/>
      <c r="DY124" s="877"/>
      <c r="DZ124" s="878"/>
    </row>
    <row r="125" spans="1:130" s="233" customFormat="1" ht="26.25" customHeight="1" x14ac:dyDescent="0.15">
      <c r="A125" s="848"/>
      <c r="B125" s="849"/>
      <c r="C125" s="843" t="s">
        <v>464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480</v>
      </c>
      <c r="AB125" s="808"/>
      <c r="AC125" s="808"/>
      <c r="AD125" s="808"/>
      <c r="AE125" s="809"/>
      <c r="AF125" s="810" t="s">
        <v>480</v>
      </c>
      <c r="AG125" s="808"/>
      <c r="AH125" s="808"/>
      <c r="AI125" s="808"/>
      <c r="AJ125" s="809"/>
      <c r="AK125" s="810" t="s">
        <v>480</v>
      </c>
      <c r="AL125" s="808"/>
      <c r="AM125" s="808"/>
      <c r="AN125" s="808"/>
      <c r="AO125" s="809"/>
      <c r="AP125" s="852" t="s">
        <v>129</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481</v>
      </c>
      <c r="CL125" s="880"/>
      <c r="CM125" s="880"/>
      <c r="CN125" s="880"/>
      <c r="CO125" s="881"/>
      <c r="CP125" s="888" t="s">
        <v>482</v>
      </c>
      <c r="CQ125" s="836"/>
      <c r="CR125" s="836"/>
      <c r="CS125" s="836"/>
      <c r="CT125" s="836"/>
      <c r="CU125" s="836"/>
      <c r="CV125" s="836"/>
      <c r="CW125" s="836"/>
      <c r="CX125" s="836"/>
      <c r="CY125" s="836"/>
      <c r="CZ125" s="836"/>
      <c r="DA125" s="836"/>
      <c r="DB125" s="836"/>
      <c r="DC125" s="836"/>
      <c r="DD125" s="836"/>
      <c r="DE125" s="836"/>
      <c r="DF125" s="837"/>
      <c r="DG125" s="889" t="s">
        <v>480</v>
      </c>
      <c r="DH125" s="870"/>
      <c r="DI125" s="870"/>
      <c r="DJ125" s="870"/>
      <c r="DK125" s="870"/>
      <c r="DL125" s="870" t="s">
        <v>480</v>
      </c>
      <c r="DM125" s="870"/>
      <c r="DN125" s="870"/>
      <c r="DO125" s="870"/>
      <c r="DP125" s="870"/>
      <c r="DQ125" s="870" t="s">
        <v>480</v>
      </c>
      <c r="DR125" s="870"/>
      <c r="DS125" s="870"/>
      <c r="DT125" s="870"/>
      <c r="DU125" s="870"/>
      <c r="DV125" s="871" t="s">
        <v>480</v>
      </c>
      <c r="DW125" s="871"/>
      <c r="DX125" s="871"/>
      <c r="DY125" s="871"/>
      <c r="DZ125" s="872"/>
    </row>
    <row r="126" spans="1:130" s="233" customFormat="1" ht="26.25" customHeight="1" thickBot="1" x14ac:dyDescent="0.2">
      <c r="A126" s="848"/>
      <c r="B126" s="849"/>
      <c r="C126" s="843" t="s">
        <v>466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129</v>
      </c>
      <c r="AB126" s="808"/>
      <c r="AC126" s="808"/>
      <c r="AD126" s="808"/>
      <c r="AE126" s="809"/>
      <c r="AF126" s="810" t="s">
        <v>480</v>
      </c>
      <c r="AG126" s="808"/>
      <c r="AH126" s="808"/>
      <c r="AI126" s="808"/>
      <c r="AJ126" s="809"/>
      <c r="AK126" s="810" t="s">
        <v>480</v>
      </c>
      <c r="AL126" s="808"/>
      <c r="AM126" s="808"/>
      <c r="AN126" s="808"/>
      <c r="AO126" s="809"/>
      <c r="AP126" s="852" t="s">
        <v>480</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483</v>
      </c>
      <c r="CQ126" s="780"/>
      <c r="CR126" s="780"/>
      <c r="CS126" s="780"/>
      <c r="CT126" s="780"/>
      <c r="CU126" s="780"/>
      <c r="CV126" s="780"/>
      <c r="CW126" s="780"/>
      <c r="CX126" s="780"/>
      <c r="CY126" s="780"/>
      <c r="CZ126" s="780"/>
      <c r="DA126" s="780"/>
      <c r="DB126" s="780"/>
      <c r="DC126" s="780"/>
      <c r="DD126" s="780"/>
      <c r="DE126" s="780"/>
      <c r="DF126" s="781"/>
      <c r="DG126" s="844" t="s">
        <v>480</v>
      </c>
      <c r="DH126" s="845"/>
      <c r="DI126" s="845"/>
      <c r="DJ126" s="845"/>
      <c r="DK126" s="845"/>
      <c r="DL126" s="845" t="s">
        <v>480</v>
      </c>
      <c r="DM126" s="845"/>
      <c r="DN126" s="845"/>
      <c r="DO126" s="845"/>
      <c r="DP126" s="845"/>
      <c r="DQ126" s="845" t="s">
        <v>480</v>
      </c>
      <c r="DR126" s="845"/>
      <c r="DS126" s="845"/>
      <c r="DT126" s="845"/>
      <c r="DU126" s="845"/>
      <c r="DV126" s="822" t="s">
        <v>480</v>
      </c>
      <c r="DW126" s="822"/>
      <c r="DX126" s="822"/>
      <c r="DY126" s="822"/>
      <c r="DZ126" s="823"/>
    </row>
    <row r="127" spans="1:130" s="233" customFormat="1" ht="26.25" customHeight="1" x14ac:dyDescent="0.15">
      <c r="A127" s="850"/>
      <c r="B127" s="851"/>
      <c r="C127" s="866" t="s">
        <v>484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480</v>
      </c>
      <c r="AB127" s="808"/>
      <c r="AC127" s="808"/>
      <c r="AD127" s="808"/>
      <c r="AE127" s="809"/>
      <c r="AF127" s="810" t="s">
        <v>480</v>
      </c>
      <c r="AG127" s="808"/>
      <c r="AH127" s="808"/>
      <c r="AI127" s="808"/>
      <c r="AJ127" s="809"/>
      <c r="AK127" s="810" t="s">
        <v>480</v>
      </c>
      <c r="AL127" s="808"/>
      <c r="AM127" s="808"/>
      <c r="AN127" s="808"/>
      <c r="AO127" s="809"/>
      <c r="AP127" s="852" t="s">
        <v>480</v>
      </c>
      <c r="AQ127" s="853"/>
      <c r="AR127" s="853"/>
      <c r="AS127" s="853"/>
      <c r="AT127" s="854"/>
      <c r="AU127" s="235"/>
      <c r="AV127" s="235"/>
      <c r="AW127" s="235"/>
      <c r="AX127" s="869" t="s">
        <v>485</v>
      </c>
      <c r="AY127" s="840"/>
      <c r="AZ127" s="840"/>
      <c r="BA127" s="840"/>
      <c r="BB127" s="840"/>
      <c r="BC127" s="840"/>
      <c r="BD127" s="840"/>
      <c r="BE127" s="841"/>
      <c r="BF127" s="839" t="s">
        <v>486</v>
      </c>
      <c r="BG127" s="840"/>
      <c r="BH127" s="840"/>
      <c r="BI127" s="840"/>
      <c r="BJ127" s="840"/>
      <c r="BK127" s="840"/>
      <c r="BL127" s="841"/>
      <c r="BM127" s="839" t="s">
        <v>487</v>
      </c>
      <c r="BN127" s="840"/>
      <c r="BO127" s="840"/>
      <c r="BP127" s="840"/>
      <c r="BQ127" s="840"/>
      <c r="BR127" s="840"/>
      <c r="BS127" s="841"/>
      <c r="BT127" s="839" t="s">
        <v>488</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489</v>
      </c>
      <c r="CQ127" s="780"/>
      <c r="CR127" s="780"/>
      <c r="CS127" s="780"/>
      <c r="CT127" s="780"/>
      <c r="CU127" s="780"/>
      <c r="CV127" s="780"/>
      <c r="CW127" s="780"/>
      <c r="CX127" s="780"/>
      <c r="CY127" s="780"/>
      <c r="CZ127" s="780"/>
      <c r="DA127" s="780"/>
      <c r="DB127" s="780"/>
      <c r="DC127" s="780"/>
      <c r="DD127" s="780"/>
      <c r="DE127" s="780"/>
      <c r="DF127" s="781"/>
      <c r="DG127" s="844" t="s">
        <v>480</v>
      </c>
      <c r="DH127" s="845"/>
      <c r="DI127" s="845"/>
      <c r="DJ127" s="845"/>
      <c r="DK127" s="845"/>
      <c r="DL127" s="845" t="s">
        <v>480</v>
      </c>
      <c r="DM127" s="845"/>
      <c r="DN127" s="845"/>
      <c r="DO127" s="845"/>
      <c r="DP127" s="845"/>
      <c r="DQ127" s="845" t="s">
        <v>129</v>
      </c>
      <c r="DR127" s="845"/>
      <c r="DS127" s="845"/>
      <c r="DT127" s="845"/>
      <c r="DU127" s="845"/>
      <c r="DV127" s="822" t="s">
        <v>480</v>
      </c>
      <c r="DW127" s="822"/>
      <c r="DX127" s="822"/>
      <c r="DY127" s="822"/>
      <c r="DZ127" s="823"/>
    </row>
    <row r="128" spans="1:130" s="233" customFormat="1" ht="26.25" customHeight="1" thickBot="1" x14ac:dyDescent="0.2">
      <c r="A128" s="824" t="s">
        <v>490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491</v>
      </c>
      <c r="X128" s="826"/>
      <c r="Y128" s="826"/>
      <c r="Z128" s="827"/>
      <c r="AA128" s="828">
        <v>52292</v>
      </c>
      <c r="AB128" s="829"/>
      <c r="AC128" s="829"/>
      <c r="AD128" s="829"/>
      <c r="AE128" s="830"/>
      <c r="AF128" s="831">
        <v>41264</v>
      </c>
      <c r="AG128" s="829"/>
      <c r="AH128" s="829"/>
      <c r="AI128" s="829"/>
      <c r="AJ128" s="830"/>
      <c r="AK128" s="831">
        <v>38577</v>
      </c>
      <c r="AL128" s="829"/>
      <c r="AM128" s="829"/>
      <c r="AN128" s="829"/>
      <c r="AO128" s="830"/>
      <c r="AP128" s="832"/>
      <c r="AQ128" s="833"/>
      <c r="AR128" s="833"/>
      <c r="AS128" s="833"/>
      <c r="AT128" s="834"/>
      <c r="AU128" s="235"/>
      <c r="AV128" s="235"/>
      <c r="AW128" s="235"/>
      <c r="AX128" s="835" t="s">
        <v>492</v>
      </c>
      <c r="AY128" s="836"/>
      <c r="AZ128" s="836"/>
      <c r="BA128" s="836"/>
      <c r="BB128" s="836"/>
      <c r="BC128" s="836"/>
      <c r="BD128" s="836"/>
      <c r="BE128" s="837"/>
      <c r="BF128" s="814" t="s">
        <v>129</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493</v>
      </c>
      <c r="CQ128" s="758"/>
      <c r="CR128" s="758"/>
      <c r="CS128" s="758"/>
      <c r="CT128" s="758"/>
      <c r="CU128" s="758"/>
      <c r="CV128" s="758"/>
      <c r="CW128" s="758"/>
      <c r="CX128" s="758"/>
      <c r="CY128" s="758"/>
      <c r="CZ128" s="758"/>
      <c r="DA128" s="758"/>
      <c r="DB128" s="758"/>
      <c r="DC128" s="758"/>
      <c r="DD128" s="758"/>
      <c r="DE128" s="758"/>
      <c r="DF128" s="759"/>
      <c r="DG128" s="818" t="s">
        <v>129</v>
      </c>
      <c r="DH128" s="819"/>
      <c r="DI128" s="819"/>
      <c r="DJ128" s="819"/>
      <c r="DK128" s="819"/>
      <c r="DL128" s="819" t="s">
        <v>480</v>
      </c>
      <c r="DM128" s="819"/>
      <c r="DN128" s="819"/>
      <c r="DO128" s="819"/>
      <c r="DP128" s="819"/>
      <c r="DQ128" s="819" t="s">
        <v>129</v>
      </c>
      <c r="DR128" s="819"/>
      <c r="DS128" s="819"/>
      <c r="DT128" s="819"/>
      <c r="DU128" s="819"/>
      <c r="DV128" s="820" t="s">
        <v>480</v>
      </c>
      <c r="DW128" s="820"/>
      <c r="DX128" s="820"/>
      <c r="DY128" s="820"/>
      <c r="DZ128" s="821"/>
    </row>
    <row r="129" spans="1:131" s="233"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494</v>
      </c>
      <c r="X129" s="805"/>
      <c r="Y129" s="805"/>
      <c r="Z129" s="806"/>
      <c r="AA129" s="807">
        <v>2847737</v>
      </c>
      <c r="AB129" s="808"/>
      <c r="AC129" s="808"/>
      <c r="AD129" s="808"/>
      <c r="AE129" s="809"/>
      <c r="AF129" s="810">
        <v>2957479</v>
      </c>
      <c r="AG129" s="808"/>
      <c r="AH129" s="808"/>
      <c r="AI129" s="808"/>
      <c r="AJ129" s="809"/>
      <c r="AK129" s="810">
        <v>3170879</v>
      </c>
      <c r="AL129" s="808"/>
      <c r="AM129" s="808"/>
      <c r="AN129" s="808"/>
      <c r="AO129" s="809"/>
      <c r="AP129" s="811"/>
      <c r="AQ129" s="812"/>
      <c r="AR129" s="812"/>
      <c r="AS129" s="812"/>
      <c r="AT129" s="813"/>
      <c r="AU129" s="236"/>
      <c r="AV129" s="236"/>
      <c r="AW129" s="236"/>
      <c r="AX129" s="779" t="s">
        <v>495</v>
      </c>
      <c r="AY129" s="780"/>
      <c r="AZ129" s="780"/>
      <c r="BA129" s="780"/>
      <c r="BB129" s="780"/>
      <c r="BC129" s="780"/>
      <c r="BD129" s="780"/>
      <c r="BE129" s="781"/>
      <c r="BF129" s="798" t="s">
        <v>480</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496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497</v>
      </c>
      <c r="X130" s="805"/>
      <c r="Y130" s="805"/>
      <c r="Z130" s="806"/>
      <c r="AA130" s="807">
        <v>428381</v>
      </c>
      <c r="AB130" s="808"/>
      <c r="AC130" s="808"/>
      <c r="AD130" s="808"/>
      <c r="AE130" s="809"/>
      <c r="AF130" s="810">
        <v>399742</v>
      </c>
      <c r="AG130" s="808"/>
      <c r="AH130" s="808"/>
      <c r="AI130" s="808"/>
      <c r="AJ130" s="809"/>
      <c r="AK130" s="810">
        <v>388477</v>
      </c>
      <c r="AL130" s="808"/>
      <c r="AM130" s="808"/>
      <c r="AN130" s="808"/>
      <c r="AO130" s="809"/>
      <c r="AP130" s="811"/>
      <c r="AQ130" s="812"/>
      <c r="AR130" s="812"/>
      <c r="AS130" s="812"/>
      <c r="AT130" s="813"/>
      <c r="AU130" s="236"/>
      <c r="AV130" s="236"/>
      <c r="AW130" s="236"/>
      <c r="AX130" s="779" t="s">
        <v>498</v>
      </c>
      <c r="AY130" s="780"/>
      <c r="AZ130" s="780"/>
      <c r="BA130" s="780"/>
      <c r="BB130" s="780"/>
      <c r="BC130" s="780"/>
      <c r="BD130" s="780"/>
      <c r="BE130" s="781"/>
      <c r="BF130" s="782">
        <v>8.5</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499</v>
      </c>
      <c r="X131" s="789"/>
      <c r="Y131" s="789"/>
      <c r="Z131" s="790"/>
      <c r="AA131" s="791">
        <v>2419356</v>
      </c>
      <c r="AB131" s="792"/>
      <c r="AC131" s="792"/>
      <c r="AD131" s="792"/>
      <c r="AE131" s="793"/>
      <c r="AF131" s="794">
        <v>2557737</v>
      </c>
      <c r="AG131" s="792"/>
      <c r="AH131" s="792"/>
      <c r="AI131" s="792"/>
      <c r="AJ131" s="793"/>
      <c r="AK131" s="794">
        <v>2782402</v>
      </c>
      <c r="AL131" s="792"/>
      <c r="AM131" s="792"/>
      <c r="AN131" s="792"/>
      <c r="AO131" s="793"/>
      <c r="AP131" s="795"/>
      <c r="AQ131" s="796"/>
      <c r="AR131" s="796"/>
      <c r="AS131" s="796"/>
      <c r="AT131" s="797"/>
      <c r="AU131" s="236"/>
      <c r="AV131" s="236"/>
      <c r="AW131" s="236"/>
      <c r="AX131" s="757" t="s">
        <v>500</v>
      </c>
      <c r="AY131" s="758"/>
      <c r="AZ131" s="758"/>
      <c r="BA131" s="758"/>
      <c r="BB131" s="758"/>
      <c r="BC131" s="758"/>
      <c r="BD131" s="758"/>
      <c r="BE131" s="759"/>
      <c r="BF131" s="760" t="s">
        <v>480</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502</v>
      </c>
      <c r="W132" s="770"/>
      <c r="X132" s="770"/>
      <c r="Y132" s="770"/>
      <c r="Z132" s="771"/>
      <c r="AA132" s="772">
        <v>9.5427874189999997</v>
      </c>
      <c r="AB132" s="773"/>
      <c r="AC132" s="773"/>
      <c r="AD132" s="773"/>
      <c r="AE132" s="774"/>
      <c r="AF132" s="775">
        <v>8.6194554009999997</v>
      </c>
      <c r="AG132" s="773"/>
      <c r="AH132" s="773"/>
      <c r="AI132" s="773"/>
      <c r="AJ132" s="774"/>
      <c r="AK132" s="775">
        <v>7.5177849930000002</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503</v>
      </c>
      <c r="W133" s="749"/>
      <c r="X133" s="749"/>
      <c r="Y133" s="749"/>
      <c r="Z133" s="750"/>
      <c r="AA133" s="751">
        <v>10.7</v>
      </c>
      <c r="AB133" s="752"/>
      <c r="AC133" s="752"/>
      <c r="AD133" s="752"/>
      <c r="AE133" s="753"/>
      <c r="AF133" s="751">
        <v>9.6999999999999993</v>
      </c>
      <c r="AG133" s="752"/>
      <c r="AH133" s="752"/>
      <c r="AI133" s="752"/>
      <c r="AJ133" s="753"/>
      <c r="AK133" s="751">
        <v>8.5</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7jYoEeB5sOUvESHqW8+uBZHvksnKCdSeyg+BAsRdnLmA5Faf8PJB6wW/ry39IQGc4m3cZoAcvbiIw0r8lrKDvg==" saltValue="HA76l5bkXuCfxOMbVSKv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Normal="85" zoomScaleSheetLayoutView="100" workbookViewId="0">
      <selection activeCell="AG50" sqref="AG50"/>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dX39pQac4cT9uX4fF80+wW5D/DHWsfA1QTdC9NNdbDOC/Xp+uNVaixOD9PVFMBXPAsMiaredcKwQqxAW+YWB/A==" saltValue="zjAkCcp6IJxAE8RloxW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6"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0KqCFUC1DpzDl4NevpGJPqbh+yv5I4gypX77bp5mLBurlpJSh4PyivzO5rdVtloBb1lLGYw7ryFRdQCQ9HYUw==" saltValue="ZmDFqI0xFH2WMPXMkooMxA==" spinCount="100000" sheet="1" objects="1" scenarios="1"/>
  <dataConsolidate/>
  <phoneticPr fontId="2"/>
  <printOptions horizontalCentered="1" verticalCentered="1"/>
  <pageMargins left="0" right="0" top="0" bottom="0" header="0" footer="0"/>
  <pageSetup paperSize="9" scale="48" orientation="landscape" verticalDpi="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52"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507</v>
      </c>
      <c r="AP7" s="275"/>
      <c r="AQ7" s="276" t="s">
        <v>508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509</v>
      </c>
      <c r="AQ8" s="282" t="s">
        <v>510</v>
      </c>
      <c r="AR8" s="283" t="s">
        <v>511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512</v>
      </c>
      <c r="AL9" s="1159"/>
      <c r="AM9" s="1159"/>
      <c r="AN9" s="1160"/>
      <c r="AO9" s="284">
        <v>991737</v>
      </c>
      <c r="AP9" s="284">
        <v>223970</v>
      </c>
      <c r="AQ9" s="285">
        <v>231388</v>
      </c>
      <c r="AR9" s="286">
        <v>-3.2</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513</v>
      </c>
      <c r="AL10" s="1159"/>
      <c r="AM10" s="1159"/>
      <c r="AN10" s="1160"/>
      <c r="AO10" s="287">
        <v>148164</v>
      </c>
      <c r="AP10" s="287">
        <v>33461</v>
      </c>
      <c r="AQ10" s="288">
        <v>33497</v>
      </c>
      <c r="AR10" s="289">
        <v>-0.1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514</v>
      </c>
      <c r="AL11" s="1159"/>
      <c r="AM11" s="1159"/>
      <c r="AN11" s="1160"/>
      <c r="AO11" s="287" t="s">
        <v>515</v>
      </c>
      <c r="AP11" s="287" t="s">
        <v>515</v>
      </c>
      <c r="AQ11" s="288">
        <v>3588</v>
      </c>
      <c r="AR11" s="289" t="s">
        <v>515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516</v>
      </c>
      <c r="AL12" s="1159"/>
      <c r="AM12" s="1159"/>
      <c r="AN12" s="1160"/>
      <c r="AO12" s="287" t="s">
        <v>515</v>
      </c>
      <c r="AP12" s="287" t="s">
        <v>515</v>
      </c>
      <c r="AQ12" s="288" t="s">
        <v>515</v>
      </c>
      <c r="AR12" s="289" t="s">
        <v>515</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517</v>
      </c>
      <c r="AL13" s="1159"/>
      <c r="AM13" s="1159"/>
      <c r="AN13" s="1160"/>
      <c r="AO13" s="287">
        <v>152781</v>
      </c>
      <c r="AP13" s="287">
        <v>34503</v>
      </c>
      <c r="AQ13" s="288">
        <v>10932</v>
      </c>
      <c r="AR13" s="289">
        <v>215.6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518</v>
      </c>
      <c r="AL14" s="1159"/>
      <c r="AM14" s="1159"/>
      <c r="AN14" s="1160"/>
      <c r="AO14" s="287">
        <v>16120</v>
      </c>
      <c r="AP14" s="287">
        <v>3640</v>
      </c>
      <c r="AQ14" s="288">
        <v>4261</v>
      </c>
      <c r="AR14" s="289">
        <v>-14.6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519</v>
      </c>
      <c r="AL15" s="1162"/>
      <c r="AM15" s="1162"/>
      <c r="AN15" s="1163"/>
      <c r="AO15" s="287">
        <v>-17554</v>
      </c>
      <c r="AP15" s="287">
        <v>-3964</v>
      </c>
      <c r="AQ15" s="288">
        <v>-17972</v>
      </c>
      <c r="AR15" s="289">
        <v>-77.900000000000006</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186</v>
      </c>
      <c r="AL16" s="1162"/>
      <c r="AM16" s="1162"/>
      <c r="AN16" s="1163"/>
      <c r="AO16" s="287">
        <v>1291248</v>
      </c>
      <c r="AP16" s="287">
        <v>291610</v>
      </c>
      <c r="AQ16" s="288">
        <v>265695</v>
      </c>
      <c r="AR16" s="289">
        <v>9.8000000000000007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524</v>
      </c>
      <c r="AL21" s="1165"/>
      <c r="AM21" s="1165"/>
      <c r="AN21" s="1166"/>
      <c r="AO21" s="300">
        <v>28.91</v>
      </c>
      <c r="AP21" s="301">
        <v>23.14</v>
      </c>
      <c r="AQ21" s="302">
        <v>5.77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525</v>
      </c>
      <c r="AL22" s="1165"/>
      <c r="AM22" s="1165"/>
      <c r="AN22" s="1166"/>
      <c r="AO22" s="305">
        <v>97</v>
      </c>
      <c r="AP22" s="306">
        <v>95.7</v>
      </c>
      <c r="AQ22" s="307">
        <v>1.3</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526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507</v>
      </c>
      <c r="AP30" s="275"/>
      <c r="AQ30" s="276" t="s">
        <v>508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509</v>
      </c>
      <c r="AQ31" s="282" t="s">
        <v>510</v>
      </c>
      <c r="AR31" s="283" t="s">
        <v>511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529</v>
      </c>
      <c r="AL32" s="1149"/>
      <c r="AM32" s="1149"/>
      <c r="AN32" s="1150"/>
      <c r="AO32" s="315">
        <v>511970</v>
      </c>
      <c r="AP32" s="315">
        <v>115621</v>
      </c>
      <c r="AQ32" s="316">
        <v>153945</v>
      </c>
      <c r="AR32" s="317">
        <v>-24.9</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530</v>
      </c>
      <c r="AL33" s="1149"/>
      <c r="AM33" s="1149"/>
      <c r="AN33" s="1150"/>
      <c r="AO33" s="315" t="s">
        <v>515</v>
      </c>
      <c r="AP33" s="315" t="s">
        <v>515</v>
      </c>
      <c r="AQ33" s="316" t="s">
        <v>515</v>
      </c>
      <c r="AR33" s="317" t="s">
        <v>515</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531</v>
      </c>
      <c r="AL34" s="1149"/>
      <c r="AM34" s="1149"/>
      <c r="AN34" s="1150"/>
      <c r="AO34" s="315" t="s">
        <v>515</v>
      </c>
      <c r="AP34" s="315" t="s">
        <v>515</v>
      </c>
      <c r="AQ34" s="316">
        <v>4</v>
      </c>
      <c r="AR34" s="317" t="s">
        <v>515</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532</v>
      </c>
      <c r="AL35" s="1149"/>
      <c r="AM35" s="1149"/>
      <c r="AN35" s="1150"/>
      <c r="AO35" s="315">
        <v>124157</v>
      </c>
      <c r="AP35" s="315">
        <v>28039</v>
      </c>
      <c r="AQ35" s="316">
        <v>31105</v>
      </c>
      <c r="AR35" s="317">
        <v>-9.9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533</v>
      </c>
      <c r="AL36" s="1149"/>
      <c r="AM36" s="1149"/>
      <c r="AN36" s="1150"/>
      <c r="AO36" s="315" t="s">
        <v>515</v>
      </c>
      <c r="AP36" s="315" t="s">
        <v>515</v>
      </c>
      <c r="AQ36" s="316">
        <v>3257</v>
      </c>
      <c r="AR36" s="317" t="s">
        <v>515</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534</v>
      </c>
      <c r="AL37" s="1149"/>
      <c r="AM37" s="1149"/>
      <c r="AN37" s="1150"/>
      <c r="AO37" s="315" t="s">
        <v>515</v>
      </c>
      <c r="AP37" s="315" t="s">
        <v>515</v>
      </c>
      <c r="AQ37" s="316">
        <v>1590</v>
      </c>
      <c r="AR37" s="317" t="s">
        <v>515</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535</v>
      </c>
      <c r="AL38" s="1152"/>
      <c r="AM38" s="1152"/>
      <c r="AN38" s="1153"/>
      <c r="AO38" s="318">
        <v>102</v>
      </c>
      <c r="AP38" s="318">
        <v>23</v>
      </c>
      <c r="AQ38" s="319">
        <v>20</v>
      </c>
      <c r="AR38" s="307">
        <v>15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536</v>
      </c>
      <c r="AL39" s="1152"/>
      <c r="AM39" s="1152"/>
      <c r="AN39" s="1153"/>
      <c r="AO39" s="315">
        <v>-38577</v>
      </c>
      <c r="AP39" s="315">
        <v>-8712</v>
      </c>
      <c r="AQ39" s="316">
        <v>-7358</v>
      </c>
      <c r="AR39" s="317">
        <v>18.399999999999999</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537</v>
      </c>
      <c r="AL40" s="1149"/>
      <c r="AM40" s="1149"/>
      <c r="AN40" s="1150"/>
      <c r="AO40" s="315">
        <v>-388477</v>
      </c>
      <c r="AP40" s="315">
        <v>-87732</v>
      </c>
      <c r="AQ40" s="316">
        <v>-130450</v>
      </c>
      <c r="AR40" s="317">
        <v>-32.700000000000003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299</v>
      </c>
      <c r="AL41" s="1155"/>
      <c r="AM41" s="1155"/>
      <c r="AN41" s="1156"/>
      <c r="AO41" s="315">
        <v>209175</v>
      </c>
      <c r="AP41" s="315">
        <v>47239</v>
      </c>
      <c r="AQ41" s="316">
        <v>52112</v>
      </c>
      <c r="AR41" s="317">
        <v>-9.4</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507</v>
      </c>
      <c r="AN49" s="1143" t="s">
        <v>541</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542</v>
      </c>
      <c r="AO50" s="332" t="s">
        <v>543</v>
      </c>
      <c r="AP50" s="333" t="s">
        <v>544</v>
      </c>
      <c r="AQ50" s="334" t="s">
        <v>545</v>
      </c>
      <c r="AR50" s="335" t="s">
        <v>546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570253</v>
      </c>
      <c r="AN51" s="337">
        <v>117505</v>
      </c>
      <c r="AO51" s="338">
        <v>11.1</v>
      </c>
      <c r="AP51" s="339">
        <v>291173</v>
      </c>
      <c r="AQ51" s="340">
        <v>-0.3</v>
      </c>
      <c r="AR51" s="341">
        <v>11.4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209398</v>
      </c>
      <c r="AN52" s="345">
        <v>43148</v>
      </c>
      <c r="AO52" s="346">
        <v>0.6</v>
      </c>
      <c r="AP52" s="347">
        <v>119071</v>
      </c>
      <c r="AQ52" s="348">
        <v>-6.7</v>
      </c>
      <c r="AR52" s="349">
        <v>7.3</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512866</v>
      </c>
      <c r="AN53" s="337">
        <v>108451</v>
      </c>
      <c r="AO53" s="338">
        <v>-7.7</v>
      </c>
      <c r="AP53" s="339">
        <v>271581</v>
      </c>
      <c r="AQ53" s="340">
        <v>-6.7</v>
      </c>
      <c r="AR53" s="341">
        <v>-1</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152610</v>
      </c>
      <c r="AN54" s="345">
        <v>32271</v>
      </c>
      <c r="AO54" s="346">
        <v>-25.2</v>
      </c>
      <c r="AP54" s="347">
        <v>117844</v>
      </c>
      <c r="AQ54" s="348">
        <v>-1</v>
      </c>
      <c r="AR54" s="349">
        <v>-24.2</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360453</v>
      </c>
      <c r="AN55" s="337">
        <v>77970</v>
      </c>
      <c r="AO55" s="338">
        <v>-28.1</v>
      </c>
      <c r="AP55" s="339">
        <v>268375</v>
      </c>
      <c r="AQ55" s="340">
        <v>-1.2</v>
      </c>
      <c r="AR55" s="341">
        <v>-26.9</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175547</v>
      </c>
      <c r="AN56" s="345">
        <v>37973</v>
      </c>
      <c r="AO56" s="346">
        <v>17.7</v>
      </c>
      <c r="AP56" s="347">
        <v>119602</v>
      </c>
      <c r="AQ56" s="348">
        <v>1.5</v>
      </c>
      <c r="AR56" s="349">
        <v>16.2</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909630</v>
      </c>
      <c r="AN57" s="337">
        <v>201424</v>
      </c>
      <c r="AO57" s="338">
        <v>158.30000000000001</v>
      </c>
      <c r="AP57" s="339">
        <v>301035</v>
      </c>
      <c r="AQ57" s="340">
        <v>12.2</v>
      </c>
      <c r="AR57" s="341">
        <v>146.1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587902</v>
      </c>
      <c r="AN58" s="345">
        <v>130182</v>
      </c>
      <c r="AO58" s="346">
        <v>242.8</v>
      </c>
      <c r="AP58" s="347">
        <v>154376</v>
      </c>
      <c r="AQ58" s="348">
        <v>29.1</v>
      </c>
      <c r="AR58" s="349">
        <v>213.7</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764669</v>
      </c>
      <c r="AN59" s="337">
        <v>172689</v>
      </c>
      <c r="AO59" s="338">
        <v>-14.3</v>
      </c>
      <c r="AP59" s="339">
        <v>277467</v>
      </c>
      <c r="AQ59" s="340">
        <v>-7.8</v>
      </c>
      <c r="AR59" s="341">
        <v>-6.5</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602733</v>
      </c>
      <c r="AN60" s="345">
        <v>136119</v>
      </c>
      <c r="AO60" s="346">
        <v>4.5999999999999996</v>
      </c>
      <c r="AP60" s="347">
        <v>128378</v>
      </c>
      <c r="AQ60" s="348">
        <v>-16.8</v>
      </c>
      <c r="AR60" s="349">
        <v>21.4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623574</v>
      </c>
      <c r="AN61" s="352">
        <v>135608</v>
      </c>
      <c r="AO61" s="353">
        <v>23.9</v>
      </c>
      <c r="AP61" s="354">
        <v>281926</v>
      </c>
      <c r="AQ61" s="355">
        <v>-0.8</v>
      </c>
      <c r="AR61" s="341">
        <v>24.7</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345638</v>
      </c>
      <c r="AN62" s="345">
        <v>75939</v>
      </c>
      <c r="AO62" s="346">
        <v>48.1</v>
      </c>
      <c r="AP62" s="347">
        <v>127854</v>
      </c>
      <c r="AQ62" s="348">
        <v>1.2</v>
      </c>
      <c r="AR62" s="349">
        <v>46.9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k4BLXt1ilTcHffZ+5oJJGFTqxW4PAbM+wAULS0CQQEJMhPJ6uooVmoCV15U9TmG0Vlz5BFLFuP0Ho/BcndYGIQ==" saltValue="Ys4opiZV9Mg5m9ekXZOg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W97"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555</v>
      </c>
    </row>
    <row r="120" spans="125:125" ht="13.5" hidden="1" customHeight="1" x14ac:dyDescent="0.15"/>
    <row r="121" spans="125:125" ht="13.5" hidden="1" customHeight="1" x14ac:dyDescent="0.15">
      <c r="DU121" s="262"/>
    </row>
  </sheetData>
  <sheetProtection algorithmName="SHA-512" hashValue="1b5ISLj6hNp2X2Eomjbr7fBWCYVvFks83jCE1Pp5z42tK8UkkBx5RTAwzl4fjJXdqRyda7R5Pru+YJrQYer26A==" saltValue="2yHaOvMAaykfCgODsbjT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Q10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556</v>
      </c>
    </row>
  </sheetData>
  <sheetProtection algorithmName="SHA-512" hashValue="HXnu/2O39AjaiAnNzTAt5GEZ9NrHBWvdT9GgwEDmU7xez2y+rZKl2EcgUIjKlQPLwETlHQnZ7zGnBRASUVHJoA==" saltValue="LL5AAnj9nVv+z2OOLVI9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67" t="s">
        <v>3</v>
      </c>
      <c r="D47" s="1167"/>
      <c r="E47" s="1168"/>
      <c r="F47" s="11">
        <v>23.28</v>
      </c>
      <c r="G47" s="12">
        <v>24.18</v>
      </c>
      <c r="H47" s="12">
        <v>35.6</v>
      </c>
      <c r="I47" s="12">
        <v>41.31</v>
      </c>
      <c r="J47" s="13">
        <v>57.23</v>
      </c>
    </row>
    <row r="48" spans="2:10" ht="57.75" customHeight="1" x14ac:dyDescent="0.15">
      <c r="B48" s="14"/>
      <c r="C48" s="1169" t="s">
        <v>4</v>
      </c>
      <c r="D48" s="1169"/>
      <c r="E48" s="1170"/>
      <c r="F48" s="15">
        <v>1.21</v>
      </c>
      <c r="G48" s="16">
        <v>1.72</v>
      </c>
      <c r="H48" s="16">
        <v>1.42</v>
      </c>
      <c r="I48" s="16">
        <v>1.37</v>
      </c>
      <c r="J48" s="17">
        <v>2.1800000000000002</v>
      </c>
    </row>
    <row r="49" spans="2:10" ht="57.75" customHeight="1" thickBot="1" x14ac:dyDescent="0.2">
      <c r="B49" s="18"/>
      <c r="C49" s="1171" t="s">
        <v>5</v>
      </c>
      <c r="D49" s="1171"/>
      <c r="E49" s="1172"/>
      <c r="F49" s="19" t="s">
        <v>562</v>
      </c>
      <c r="G49" s="20">
        <v>1.58</v>
      </c>
      <c r="H49" s="20">
        <v>10.58</v>
      </c>
      <c r="I49" s="20">
        <v>7.04</v>
      </c>
      <c r="J49" s="21">
        <v>19.600000000000001</v>
      </c>
    </row>
    <row r="50" spans="2:10" x14ac:dyDescent="0.15"/>
  </sheetData>
  <sheetProtection algorithmName="SHA-512" hashValue="RXzIGAaSuvth40c6r2EPnERzI1d4nCczfC/oJ2ndaYJ+FII1A4QCs5PoAeo2uwaxQYz6q8h3DnpSMk04MfTvhg==" saltValue="jcKJoBalvcXr0EghjajR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西野勇一</cp:lastModifiedBy>
  <cp:lastPrinted>2023-03-22T04:05:47Z</cp:lastPrinted>
  <dcterms:created xsi:type="dcterms:W3CDTF">2023-02-20T03:35:46Z</dcterms:created>
  <dcterms:modified xsi:type="dcterms:W3CDTF">2023-10-10T02:27:57Z</dcterms:modified>
  <cp:category/>
</cp:coreProperties>
</file>